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351" activeTab="5"/>
  </bookViews>
  <sheets>
    <sheet name="1" sheetId="2" r:id="rId1"/>
    <sheet name="2" sheetId="3" r:id="rId2"/>
    <sheet name="3" sheetId="4" r:id="rId3"/>
    <sheet name="4" sheetId="5" r:id="rId4"/>
    <sheet name="5" sheetId="8" r:id="rId5"/>
    <sheet name="6" sheetId="9" r:id="rId6"/>
  </sheets>
  <definedNames>
    <definedName name="_xlnm.Print_Area" localSheetId="0">'1'!$B$1:$Q$12</definedName>
  </definedNames>
  <calcPr calcId="152511"/>
</workbook>
</file>

<file path=xl/calcChain.xml><?xml version="1.0" encoding="utf-8"?>
<calcChain xmlns="http://schemas.openxmlformats.org/spreadsheetml/2006/main">
  <c r="C19" i="4" l="1"/>
  <c r="H19" i="4"/>
  <c r="G19" i="4"/>
  <c r="E8" i="3" l="1"/>
  <c r="Q8" i="3"/>
  <c r="Q5" i="3"/>
  <c r="Q11" i="2"/>
  <c r="Q10" i="2"/>
  <c r="Q8" i="2"/>
  <c r="Q5" i="2"/>
  <c r="P8" i="3" l="1"/>
  <c r="P5" i="3"/>
  <c r="P11" i="2" l="1"/>
  <c r="P10" i="2"/>
  <c r="P8" i="2"/>
  <c r="P5" i="2"/>
  <c r="H9" i="4" l="1"/>
  <c r="G9" i="4"/>
  <c r="C9" i="4"/>
  <c r="M5" i="3" l="1"/>
  <c r="O8" i="3" l="1"/>
  <c r="N8" i="3"/>
  <c r="O5" i="3"/>
  <c r="N5" i="3"/>
  <c r="O11" i="2"/>
  <c r="O10" i="2"/>
  <c r="O8" i="2"/>
  <c r="O5" i="2"/>
  <c r="N11" i="2"/>
  <c r="N10" i="2"/>
  <c r="N8" i="2"/>
  <c r="N5" i="2"/>
  <c r="D9" i="4" l="1"/>
  <c r="D19" i="4" l="1"/>
  <c r="M8" i="3"/>
  <c r="M11" i="2"/>
  <c r="M10" i="2"/>
  <c r="M8" i="2"/>
  <c r="M5" i="2"/>
  <c r="L8" i="3" l="1"/>
  <c r="L5" i="3"/>
  <c r="L11" i="2"/>
  <c r="L10" i="2"/>
  <c r="L8" i="2"/>
  <c r="L5" i="2"/>
  <c r="J8" i="3" l="1"/>
  <c r="J5" i="3"/>
  <c r="K10" i="2"/>
  <c r="K11" i="2"/>
  <c r="K5" i="2"/>
  <c r="K8" i="2"/>
  <c r="K8" i="3"/>
  <c r="I8" i="3"/>
  <c r="H8" i="3"/>
  <c r="G8" i="3"/>
  <c r="F8" i="3"/>
  <c r="K5" i="3"/>
  <c r="I5" i="3"/>
  <c r="H5" i="3"/>
  <c r="G5" i="3"/>
  <c r="F5" i="3"/>
  <c r="E5" i="3"/>
  <c r="J8" i="2"/>
  <c r="I8" i="2"/>
  <c r="H8" i="2"/>
  <c r="G8" i="2"/>
  <c r="F8" i="2"/>
  <c r="E8" i="2"/>
  <c r="J5" i="2"/>
  <c r="I5" i="2"/>
  <c r="H5" i="2"/>
  <c r="G5" i="2"/>
  <c r="F5" i="2"/>
  <c r="E5" i="2"/>
  <c r="J10" i="2"/>
  <c r="I10" i="2"/>
  <c r="H10" i="2"/>
  <c r="G10" i="2"/>
  <c r="F10" i="2"/>
  <c r="E10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<sst xmlns="http://schemas.openxmlformats.org/spreadsheetml/2006/main" count="95" uniqueCount="51">
  <si>
    <t>Produto</t>
  </si>
  <si>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</si>
  <si>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</si>
  <si>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</si>
  <si>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</si>
  <si>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</si>
  <si>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</si>
  <si>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Preço Médio de Importação</t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</si>
  <si>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</si>
  <si>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</si>
  <si>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</si>
  <si>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</si>
  <si>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</si>
  <si>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</si>
  <si>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Angola</t>
  </si>
  <si>
    <t>Cabo Verde</t>
  </si>
  <si>
    <t>França</t>
  </si>
  <si>
    <t>TOTAL</t>
  </si>
  <si>
    <t>Rubrica</t>
  </si>
  <si>
    <t>ha</t>
  </si>
  <si>
    <t>Produção</t>
  </si>
  <si>
    <t>Importação</t>
  </si>
  <si>
    <t>Exportação</t>
  </si>
  <si>
    <t>2010</t>
  </si>
  <si>
    <t xml:space="preserve">Cereja - Comércio Internacional </t>
  </si>
  <si>
    <t xml:space="preserve">Cereja - Principais destinos das Saídas </t>
  </si>
  <si>
    <t>Cereja - Área e Produção</t>
  </si>
  <si>
    <t xml:space="preserve">Área </t>
  </si>
  <si>
    <t xml:space="preserve">Produção </t>
  </si>
  <si>
    <t>Cereja - Indicadores de análise do Comércio Internacional</t>
  </si>
  <si>
    <t>Outros países</t>
  </si>
  <si>
    <t>2011</t>
  </si>
  <si>
    <t>Cereja - Destinos das Saídas - UE e Países Terceiros (PT)</t>
  </si>
  <si>
    <t>tonelada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</si>
  <si>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</si>
  <si>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</si>
  <si>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Cereja - Principais origens das Entradas</t>
  </si>
  <si>
    <t>Chile</t>
  </si>
  <si>
    <t>UE</t>
  </si>
  <si>
    <t>Alemanha</t>
  </si>
  <si>
    <t>Luxemburgo</t>
  </si>
  <si>
    <t>* dados preliminares</t>
  </si>
  <si>
    <t>Cereja fresca 
(inclui ginga)</t>
  </si>
  <si>
    <t>Turquia</t>
  </si>
  <si>
    <t>2017*</t>
  </si>
  <si>
    <r>
      <t>2017</t>
    </r>
    <r>
      <rPr>
        <b/>
        <sz val="9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(dados preliminares)</t>
    </r>
  </si>
  <si>
    <t>Suécia</t>
  </si>
  <si>
    <t>Gana</t>
  </si>
  <si>
    <t>Cereja - Produção Certificada DOP e IGP</t>
  </si>
  <si>
    <t>Produção total</t>
  </si>
  <si>
    <t>Produção Certificada DOP e IGP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</si>
</sst>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6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2" fontId="11" fillId="0" borderId="7" applyFill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0" fontId="2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0" fontId="9" fillId="0" borderId="0" xfId="0" quotePrefix="1" applyFont="1" applyAlignment="1">
      <alignment horizontal="left"/>
    </xf>
    <xf numFmtId="1" fontId="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6" fillId="4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0" fontId="2" fillId="0" borderId="0" xfId="1" applyNumberFormat="1" applyFont="1" applyFill="1" applyBorder="1" applyProtection="1">
      <alignment vertical="center"/>
    </xf>
    <xf numFmtId="0" fontId="0" fillId="0" borderId="0" xfId="0" applyFill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left" wrapText="1"/>
    </xf>
    <xf numFmtId="3" fontId="0" fillId="3" borderId="0" xfId="0" applyNumberFormat="1" applyFill="1" applyBorder="1" applyAlignment="1">
      <alignment horizontal="right" vertical="center"/>
    </xf>
    <xf numFmtId="164" fontId="0" fillId="3" borderId="0" xfId="0" applyNumberFormat="1" applyFont="1" applyFill="1" applyBorder="1" applyAlignment="1">
      <alignment horizontal="right" vertical="center"/>
    </xf>
  </cellXfs>
  <cellStyles count="6">
    <cellStyle name="Col_Unidade" xfId="1"/>
    <cellStyle name="H1" xfId="2"/>
    <cellStyle name="Lien hypertexte" xfId="3" builtinId="8"/>
    <cellStyle name="Linha1" xfId="4"/>
    <cellStyle name="Normal" xfId="0" builtinId="0"/>
    <cellStyle name="ULTIMA_Linha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5"/>
  <sheetViews>
    <sheetView showGridLines="0" zoomScaleNormal="100" workbookViewId="0">
      <selection activeCell="P14" sqref="P14"/>
    </sheetView>
  </sheetViews>
  <sheetFormatPr baseColWidth="10" defaultColWidth="9.140625" defaultRowHeight="12.75" x14ac:dyDescent="0.2"/>
  <cols>
    <col min="1" max="1" width="2.140625" style="1" customWidth="1"/>
    <col min="2" max="2" width="20.7109375" style="1" customWidth="1"/>
    <col min="3" max="3" width="15.7109375" style="1" customWidth="1"/>
    <col min="4" max="17" width="12.7109375" style="1" customWidth="1"/>
    <col min="18" max="16384" width="9.140625" style="1"/>
  </cols>
  <sheetData>
    <row r="1" spans="2:34" ht="29.85" customHeight="1" x14ac:dyDescent="0.2">
      <c r="B1" s="2" t="s">
        <v>24</v>
      </c>
    </row>
    <row r="2" spans="2:34" ht="21" customHeight="1" x14ac:dyDescent="0.2">
      <c r="B2" s="3" t="s">
        <v>0</v>
      </c>
      <c r="C2" s="3" t="s">
        <v>1</v>
      </c>
      <c r="D2" s="4" t="s">
        <v>2</v>
      </c>
      <c r="E2" s="5">
        <v>2005</v>
      </c>
      <c r="F2" s="5">
        <v>2006</v>
      </c>
      <c r="G2" s="5">
        <v>2007</v>
      </c>
      <c r="H2" s="5">
        <v>2008</v>
      </c>
      <c r="I2" s="5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 t="s">
        <v>44</v>
      </c>
      <c r="W2" s="44"/>
      <c r="X2" s="44"/>
      <c r="Y2" s="44"/>
      <c r="Z2" s="44"/>
      <c r="AA2" s="44"/>
      <c r="AB2" s="44"/>
      <c r="AC2" s="45"/>
      <c r="AD2" s="45"/>
      <c r="AE2" s="45"/>
      <c r="AF2" s="45"/>
      <c r="AG2" s="45"/>
      <c r="AH2" s="45"/>
    </row>
    <row r="3" spans="2:34" ht="15.95" customHeight="1" x14ac:dyDescent="0.2">
      <c r="B3" s="64" t="s">
        <v>42</v>
      </c>
      <c r="C3" s="66" t="s">
        <v>34</v>
      </c>
      <c r="D3" s="58" t="s">
        <v>3</v>
      </c>
      <c r="E3" s="9">
        <v>1546.566</v>
      </c>
      <c r="F3" s="9">
        <v>2308.2669999999998</v>
      </c>
      <c r="G3" s="9">
        <v>1549.6020000000001</v>
      </c>
      <c r="H3" s="9">
        <v>1348.664</v>
      </c>
      <c r="I3" s="9">
        <v>1918.11</v>
      </c>
      <c r="J3" s="9">
        <v>2896.7049999999999</v>
      </c>
      <c r="K3" s="9">
        <v>2164.8330000000001</v>
      </c>
      <c r="L3" s="9">
        <v>1162.3219999999999</v>
      </c>
      <c r="M3" s="9">
        <v>2495.66</v>
      </c>
      <c r="N3" s="9">
        <v>4471.6120000000001</v>
      </c>
      <c r="O3" s="9">
        <v>1491.377</v>
      </c>
      <c r="P3" s="9">
        <v>5475.7529999999997</v>
      </c>
      <c r="Q3" s="9">
        <v>3077.9560000000001</v>
      </c>
      <c r="R3"/>
      <c r="S3"/>
      <c r="T3"/>
      <c r="U3"/>
      <c r="V3"/>
    </row>
    <row r="4" spans="2:34" ht="15.95" customHeight="1" x14ac:dyDescent="0.2">
      <c r="B4" s="64"/>
      <c r="C4" s="66"/>
      <c r="D4" s="10" t="s">
        <v>4</v>
      </c>
      <c r="E4" s="9">
        <v>176.09100000000001</v>
      </c>
      <c r="F4" s="9">
        <v>114.378</v>
      </c>
      <c r="G4" s="9">
        <v>30.786000000000001</v>
      </c>
      <c r="H4" s="9">
        <v>42.576000000000001</v>
      </c>
      <c r="I4" s="9">
        <v>189.50200000000001</v>
      </c>
      <c r="J4" s="9">
        <v>553.69399999999996</v>
      </c>
      <c r="K4" s="9">
        <v>57.387</v>
      </c>
      <c r="L4" s="9">
        <v>118.36799999999999</v>
      </c>
      <c r="M4" s="9">
        <v>30.876999999999999</v>
      </c>
      <c r="N4" s="9">
        <v>13.212999999999999</v>
      </c>
      <c r="O4" s="9">
        <v>184.90600000000001</v>
      </c>
      <c r="P4" s="9">
        <v>23.925999999999998</v>
      </c>
      <c r="Q4" s="9">
        <v>54.445999999999998</v>
      </c>
      <c r="R4"/>
      <c r="S4"/>
      <c r="T4"/>
      <c r="U4"/>
      <c r="V4"/>
    </row>
    <row r="5" spans="2:34" ht="15.95" customHeight="1" x14ac:dyDescent="0.2">
      <c r="B5" s="64"/>
      <c r="C5" s="66"/>
      <c r="D5" s="11" t="s">
        <v>5</v>
      </c>
      <c r="E5" s="12">
        <f t="shared" ref="E5:J5" si="0">E4-E3</f>
        <v>-1370.4749999999999</v>
      </c>
      <c r="F5" s="12">
        <f t="shared" si="0"/>
        <v>-2193.8889999999997</v>
      </c>
      <c r="G5" s="12">
        <f t="shared" si="0"/>
        <v>-1518.816</v>
      </c>
      <c r="H5" s="12">
        <f t="shared" si="0"/>
        <v>-1306.088</v>
      </c>
      <c r="I5" s="12">
        <f t="shared" si="0"/>
        <v>-1728.6079999999999</v>
      </c>
      <c r="J5" s="12">
        <f t="shared" si="0"/>
        <v>-2343.011</v>
      </c>
      <c r="K5" s="12">
        <f t="shared" ref="K5:P5" si="1">K4-K3</f>
        <v>-2107.4459999999999</v>
      </c>
      <c r="L5" s="12">
        <f t="shared" si="1"/>
        <v>-1043.954</v>
      </c>
      <c r="M5" s="12">
        <f t="shared" si="1"/>
        <v>-2464.7829999999999</v>
      </c>
      <c r="N5" s="12">
        <f t="shared" si="1"/>
        <v>-4458.3990000000003</v>
      </c>
      <c r="O5" s="12">
        <f t="shared" si="1"/>
        <v>-1306.471</v>
      </c>
      <c r="P5" s="12">
        <f t="shared" si="1"/>
        <v>-5451.8269999999993</v>
      </c>
      <c r="Q5" s="12">
        <f t="shared" ref="Q5" si="2">Q4-Q3</f>
        <v>-3023.51</v>
      </c>
      <c r="R5"/>
      <c r="S5"/>
      <c r="T5"/>
      <c r="U5"/>
      <c r="V5"/>
    </row>
    <row r="6" spans="2:34" ht="15.95" customHeight="1" x14ac:dyDescent="0.2">
      <c r="B6" s="64"/>
      <c r="C6" s="67" t="s">
        <v>6</v>
      </c>
      <c r="D6" s="58" t="s">
        <v>3</v>
      </c>
      <c r="E6" s="9">
        <v>3464.7869999999998</v>
      </c>
      <c r="F6" s="9">
        <v>5324.335</v>
      </c>
      <c r="G6" s="9">
        <v>4324.0810000000001</v>
      </c>
      <c r="H6" s="9">
        <v>3689.7350000000001</v>
      </c>
      <c r="I6" s="9">
        <v>4131.7529999999997</v>
      </c>
      <c r="J6" s="9">
        <v>6920.0219999999999</v>
      </c>
      <c r="K6" s="9">
        <v>4520.9889999999996</v>
      </c>
      <c r="L6" s="9">
        <v>2644.0909999999999</v>
      </c>
      <c r="M6" s="9">
        <v>5440.241</v>
      </c>
      <c r="N6" s="9">
        <v>9594.1849999999995</v>
      </c>
      <c r="O6" s="9">
        <v>4315.4430000000002</v>
      </c>
      <c r="P6" s="9">
        <v>11712.744000000001</v>
      </c>
      <c r="Q6" s="9">
        <v>5544.05</v>
      </c>
      <c r="R6"/>
      <c r="S6"/>
      <c r="T6"/>
      <c r="U6"/>
      <c r="V6"/>
    </row>
    <row r="7" spans="2:34" ht="15.95" customHeight="1" x14ac:dyDescent="0.2">
      <c r="B7" s="64"/>
      <c r="C7" s="67"/>
      <c r="D7" s="10" t="s">
        <v>4</v>
      </c>
      <c r="E7" s="9">
        <v>403.774</v>
      </c>
      <c r="F7" s="9">
        <v>244.69200000000001</v>
      </c>
      <c r="G7" s="9">
        <v>150.67400000000001</v>
      </c>
      <c r="H7" s="9">
        <v>148.43799999999999</v>
      </c>
      <c r="I7" s="9">
        <v>436.45800000000003</v>
      </c>
      <c r="J7" s="9">
        <v>1439.037</v>
      </c>
      <c r="K7" s="9">
        <v>175.947</v>
      </c>
      <c r="L7" s="9">
        <v>373.762</v>
      </c>
      <c r="M7" s="9">
        <v>122.438</v>
      </c>
      <c r="N7" s="9">
        <v>54.006</v>
      </c>
      <c r="O7" s="9">
        <v>328.88799999999998</v>
      </c>
      <c r="P7" s="9">
        <v>141.27000000000001</v>
      </c>
      <c r="Q7" s="9">
        <v>126.21299999999999</v>
      </c>
      <c r="R7"/>
      <c r="S7"/>
      <c r="T7"/>
      <c r="U7"/>
      <c r="V7"/>
    </row>
    <row r="8" spans="2:34" ht="15.95" customHeight="1" x14ac:dyDescent="0.2">
      <c r="B8" s="65"/>
      <c r="C8" s="66"/>
      <c r="D8" s="11" t="s">
        <v>5</v>
      </c>
      <c r="E8" s="12">
        <f t="shared" ref="E8:J8" si="3">E7-E6</f>
        <v>-3061.0129999999999</v>
      </c>
      <c r="F8" s="12">
        <f t="shared" si="3"/>
        <v>-5079.643</v>
      </c>
      <c r="G8" s="12">
        <f t="shared" si="3"/>
        <v>-4173.4070000000002</v>
      </c>
      <c r="H8" s="12">
        <f t="shared" si="3"/>
        <v>-3541.297</v>
      </c>
      <c r="I8" s="12">
        <f t="shared" si="3"/>
        <v>-3695.2949999999996</v>
      </c>
      <c r="J8" s="12">
        <f t="shared" si="3"/>
        <v>-5480.9849999999997</v>
      </c>
      <c r="K8" s="12">
        <f t="shared" ref="K8:P8" si="4">K7-K6</f>
        <v>-4345.0419999999995</v>
      </c>
      <c r="L8" s="12">
        <f t="shared" si="4"/>
        <v>-2270.3289999999997</v>
      </c>
      <c r="M8" s="12">
        <f t="shared" si="4"/>
        <v>-5317.8029999999999</v>
      </c>
      <c r="N8" s="12">
        <f t="shared" si="4"/>
        <v>-9540.1790000000001</v>
      </c>
      <c r="O8" s="12">
        <f t="shared" si="4"/>
        <v>-3986.5550000000003</v>
      </c>
      <c r="P8" s="12">
        <f t="shared" si="4"/>
        <v>-11571.474</v>
      </c>
      <c r="Q8" s="12">
        <f t="shared" ref="Q8" si="5">Q7-Q6</f>
        <v>-5417.8370000000004</v>
      </c>
      <c r="R8"/>
      <c r="S8"/>
      <c r="T8"/>
      <c r="U8"/>
      <c r="V8"/>
    </row>
    <row r="9" spans="2:34" ht="9.9499999999999993" customHeight="1" x14ac:dyDescent="0.2">
      <c r="B9" s="15"/>
      <c r="R9"/>
      <c r="S9"/>
      <c r="T9"/>
      <c r="U9"/>
      <c r="V9"/>
    </row>
    <row r="10" spans="2:34" ht="21.95" customHeight="1" x14ac:dyDescent="0.2">
      <c r="B10" s="16" t="s">
        <v>7</v>
      </c>
      <c r="C10" s="17"/>
      <c r="D10" s="18" t="s">
        <v>8</v>
      </c>
      <c r="E10" s="46">
        <f t="shared" ref="E10:J11" si="6">E6/E3</f>
        <v>2.2403098218892694</v>
      </c>
      <c r="F10" s="46">
        <f t="shared" si="6"/>
        <v>2.3066374037318909</v>
      </c>
      <c r="G10" s="46">
        <f t="shared" si="6"/>
        <v>2.7904461919899433</v>
      </c>
      <c r="H10" s="46">
        <f t="shared" si="6"/>
        <v>2.7358445098260207</v>
      </c>
      <c r="I10" s="46">
        <f t="shared" si="6"/>
        <v>2.1540751051816631</v>
      </c>
      <c r="J10" s="46">
        <f t="shared" si="6"/>
        <v>2.3889288001367071</v>
      </c>
      <c r="K10" s="46">
        <f t="shared" ref="K10:M11" si="7">K6/K3</f>
        <v>2.0883777178193421</v>
      </c>
      <c r="L10" s="46">
        <f t="shared" si="7"/>
        <v>2.2748352005726469</v>
      </c>
      <c r="M10" s="46">
        <f t="shared" si="7"/>
        <v>2.1798806728480642</v>
      </c>
      <c r="N10" s="46">
        <f t="shared" ref="N10:O10" si="8">N6/N3</f>
        <v>2.1455763603818934</v>
      </c>
      <c r="O10" s="46">
        <f t="shared" si="8"/>
        <v>2.8935963207156878</v>
      </c>
      <c r="P10" s="46">
        <f t="shared" ref="P10:Q10" si="9">P6/P3</f>
        <v>2.1390197841283203</v>
      </c>
      <c r="Q10" s="46">
        <f t="shared" si="9"/>
        <v>1.8012115832714957</v>
      </c>
      <c r="R10"/>
      <c r="S10"/>
      <c r="T10"/>
      <c r="U10"/>
      <c r="V10"/>
    </row>
    <row r="11" spans="2:34" ht="21.95" customHeight="1" x14ac:dyDescent="0.2">
      <c r="B11" s="19" t="s">
        <v>9</v>
      </c>
      <c r="C11" s="20"/>
      <c r="D11" s="21" t="s">
        <v>8</v>
      </c>
      <c r="E11" s="47">
        <f t="shared" si="6"/>
        <v>2.2929848771373891</v>
      </c>
      <c r="F11" s="47">
        <f t="shared" si="6"/>
        <v>2.1393274930493629</v>
      </c>
      <c r="G11" s="47">
        <f t="shared" si="6"/>
        <v>4.8942376404859349</v>
      </c>
      <c r="H11" s="47">
        <f t="shared" si="6"/>
        <v>3.4864242765877487</v>
      </c>
      <c r="I11" s="47">
        <f t="shared" si="6"/>
        <v>2.3031841352597864</v>
      </c>
      <c r="J11" s="47">
        <f t="shared" si="6"/>
        <v>2.5989752462551521</v>
      </c>
      <c r="K11" s="47">
        <f t="shared" si="7"/>
        <v>3.0659731298029169</v>
      </c>
      <c r="L11" s="47">
        <f t="shared" si="7"/>
        <v>3.1576270613679376</v>
      </c>
      <c r="M11" s="47">
        <f t="shared" si="7"/>
        <v>3.9653463743239308</v>
      </c>
      <c r="N11" s="47">
        <f t="shared" ref="N11:O11" si="10">N7/N4</f>
        <v>4.0873382275032171</v>
      </c>
      <c r="O11" s="47">
        <f t="shared" si="10"/>
        <v>1.7786767330427351</v>
      </c>
      <c r="P11" s="47">
        <f t="shared" ref="P11:Q11" si="11">P7/P4</f>
        <v>5.9044554041628361</v>
      </c>
      <c r="Q11" s="47">
        <f t="shared" si="11"/>
        <v>2.3181317268486206</v>
      </c>
    </row>
    <row r="12" spans="2:34" ht="16.5" customHeight="1" x14ac:dyDescent="0.2">
      <c r="B12" s="57" t="s">
        <v>41</v>
      </c>
      <c r="E12"/>
      <c r="F12"/>
      <c r="G12"/>
      <c r="H12"/>
      <c r="I12"/>
      <c r="J12"/>
      <c r="K12"/>
      <c r="L12"/>
      <c r="M12"/>
    </row>
    <row r="13" spans="2:34" x14ac:dyDescent="0.2">
      <c r="E13"/>
      <c r="F13"/>
      <c r="G13"/>
      <c r="H13"/>
      <c r="K13"/>
      <c r="L13"/>
      <c r="M13"/>
    </row>
    <row r="14" spans="2:34" x14ac:dyDescent="0.2">
      <c r="E14"/>
      <c r="F14"/>
      <c r="G14"/>
      <c r="H14"/>
      <c r="I14"/>
      <c r="J14"/>
      <c r="M14"/>
      <c r="P14" s="23"/>
    </row>
    <row r="15" spans="2:34" x14ac:dyDescent="0.2">
      <c r="K15"/>
      <c r="L15"/>
      <c r="M15"/>
    </row>
    <row r="16" spans="2:34" x14ac:dyDescent="0.2">
      <c r="K16"/>
      <c r="L16"/>
      <c r="M16"/>
    </row>
    <row r="17" spans="5:19" x14ac:dyDescent="0.2">
      <c r="K17"/>
      <c r="L17"/>
      <c r="M17"/>
    </row>
    <row r="18" spans="5:19" x14ac:dyDescent="0.2">
      <c r="E18" s="22"/>
      <c r="F18"/>
      <c r="G18"/>
      <c r="H18"/>
      <c r="I18"/>
      <c r="J18"/>
      <c r="K18"/>
      <c r="L18"/>
      <c r="M18"/>
    </row>
    <row r="19" spans="5:19" x14ac:dyDescent="0.2">
      <c r="E19" s="22"/>
      <c r="F19"/>
      <c r="G19"/>
      <c r="H19"/>
      <c r="I19"/>
      <c r="J19"/>
      <c r="K19"/>
      <c r="L19"/>
      <c r="M19"/>
    </row>
    <row r="20" spans="5:19" x14ac:dyDescent="0.2">
      <c r="E20" s="22"/>
      <c r="F20"/>
      <c r="G20"/>
      <c r="H20"/>
      <c r="I20"/>
      <c r="J20"/>
      <c r="K20"/>
      <c r="L20"/>
      <c r="M20"/>
      <c r="R20" s="22"/>
      <c r="S20" s="22"/>
    </row>
    <row r="21" spans="5:19" x14ac:dyDescent="0.2">
      <c r="E21" s="22"/>
      <c r="F21"/>
      <c r="G21"/>
      <c r="H21"/>
      <c r="I21"/>
      <c r="J21"/>
      <c r="K21"/>
      <c r="L21"/>
      <c r="M21"/>
      <c r="R21" s="22"/>
      <c r="S21" s="22"/>
    </row>
    <row r="22" spans="5:19" x14ac:dyDescent="0.2">
      <c r="E22" s="22"/>
      <c r="F22"/>
      <c r="G22"/>
      <c r="H22"/>
      <c r="I22"/>
      <c r="J22"/>
      <c r="K22"/>
      <c r="L22"/>
      <c r="M22"/>
      <c r="R22" s="22"/>
      <c r="S22" s="22"/>
    </row>
    <row r="23" spans="5:19" x14ac:dyDescent="0.2">
      <c r="E23" s="22"/>
      <c r="F23"/>
      <c r="G23"/>
      <c r="H23"/>
      <c r="I23"/>
      <c r="J23"/>
      <c r="K23"/>
      <c r="L23"/>
      <c r="M23"/>
      <c r="R23" s="22"/>
      <c r="S23" s="22"/>
    </row>
    <row r="24" spans="5:19" x14ac:dyDescent="0.2">
      <c r="E24" s="22"/>
      <c r="F24"/>
      <c r="G24"/>
      <c r="H24"/>
      <c r="I24"/>
      <c r="J24"/>
      <c r="K24"/>
      <c r="L24"/>
      <c r="M24"/>
      <c r="R24" s="22"/>
      <c r="S24" s="22"/>
    </row>
    <row r="25" spans="5:19" x14ac:dyDescent="0.2">
      <c r="E25" s="22"/>
      <c r="F25"/>
      <c r="G25"/>
      <c r="H25"/>
      <c r="I25"/>
      <c r="J25"/>
      <c r="K25"/>
      <c r="L25"/>
      <c r="M25"/>
      <c r="R25" s="22"/>
      <c r="S25" s="22"/>
    </row>
    <row r="26" spans="5:19" x14ac:dyDescent="0.2">
      <c r="E26" s="22"/>
      <c r="F26"/>
      <c r="G26"/>
      <c r="H26"/>
      <c r="I26"/>
      <c r="J26"/>
      <c r="K26"/>
      <c r="L26"/>
      <c r="M26"/>
      <c r="R26" s="22"/>
      <c r="S26" s="22"/>
    </row>
    <row r="27" spans="5:19" x14ac:dyDescent="0.2">
      <c r="E27" s="22"/>
      <c r="F27"/>
      <c r="G27"/>
      <c r="H27"/>
      <c r="I27"/>
      <c r="J27"/>
      <c r="K27"/>
      <c r="L27"/>
      <c r="M27"/>
      <c r="R27" s="22"/>
      <c r="S27" s="22"/>
    </row>
    <row r="28" spans="5:19" x14ac:dyDescent="0.2">
      <c r="E28" s="22"/>
      <c r="F28"/>
      <c r="G28"/>
      <c r="H28"/>
      <c r="I28"/>
      <c r="J28"/>
      <c r="K28"/>
      <c r="L28"/>
      <c r="M28"/>
      <c r="R28" s="22"/>
      <c r="S28" s="22"/>
    </row>
    <row r="29" spans="5:19" x14ac:dyDescent="0.2">
      <c r="E29" s="22"/>
      <c r="R29" s="22"/>
      <c r="S29" s="22"/>
    </row>
    <row r="30" spans="5:19" x14ac:dyDescent="0.2">
      <c r="E30" s="22"/>
      <c r="R30" s="22"/>
      <c r="S30" s="22"/>
    </row>
    <row r="31" spans="5:19" x14ac:dyDescent="0.2">
      <c r="E31" s="22"/>
      <c r="R31" s="22"/>
      <c r="S31" s="22"/>
    </row>
    <row r="32" spans="5:19" x14ac:dyDescent="0.2">
      <c r="E32" s="22"/>
      <c r="R32" s="22"/>
      <c r="S32" s="22"/>
    </row>
    <row r="33" spans="3:19" x14ac:dyDescent="0.2">
      <c r="E33" s="22"/>
      <c r="R33" s="22"/>
      <c r="S33" s="22"/>
    </row>
    <row r="34" spans="3:19" x14ac:dyDescent="0.2">
      <c r="E34" s="22"/>
      <c r="R34" s="22"/>
      <c r="S34" s="22"/>
    </row>
    <row r="35" spans="3:19" x14ac:dyDescent="0.2">
      <c r="E35" s="22"/>
      <c r="F35" s="22"/>
      <c r="G35" s="22"/>
      <c r="R35" s="22"/>
      <c r="S35" s="22"/>
    </row>
    <row r="36" spans="3:19" x14ac:dyDescent="0.2">
      <c r="C36" s="53"/>
      <c r="D36" s="53"/>
      <c r="F36" s="22"/>
      <c r="G36" s="22"/>
      <c r="R36" s="22"/>
      <c r="S36" s="22"/>
    </row>
    <row r="37" spans="3:19" x14ac:dyDescent="0.2">
      <c r="C37" s="53"/>
      <c r="D37" s="53"/>
      <c r="F37" s="22"/>
      <c r="G37" s="22"/>
      <c r="R37" s="22"/>
      <c r="S37" s="22"/>
    </row>
    <row r="38" spans="3:19" x14ac:dyDescent="0.2">
      <c r="C38" s="53"/>
      <c r="D38" s="53"/>
      <c r="E38" s="22"/>
      <c r="F38" s="22"/>
      <c r="G38" s="22"/>
      <c r="R38" s="22"/>
      <c r="S38" s="22"/>
    </row>
    <row r="39" spans="3:19" x14ac:dyDescent="0.2">
      <c r="C39" s="53"/>
      <c r="D39" s="53"/>
      <c r="E39" s="22"/>
      <c r="F39" s="22"/>
      <c r="G39" s="22"/>
      <c r="R39" s="22"/>
      <c r="S39" s="22"/>
    </row>
    <row r="40" spans="3:19" ht="12.75" customHeight="1" x14ac:dyDescent="0.2">
      <c r="C40" s="53"/>
      <c r="D40" s="53"/>
      <c r="E40" s="22"/>
      <c r="F40" s="22"/>
      <c r="G40" s="22"/>
      <c r="R40" s="22"/>
      <c r="S40" s="22"/>
    </row>
    <row r="41" spans="3:19" x14ac:dyDescent="0.2">
      <c r="C41" s="53"/>
      <c r="D41" s="53"/>
      <c r="E41" s="22"/>
      <c r="F41" s="22"/>
      <c r="G41" s="22"/>
      <c r="H41" s="22"/>
      <c r="R41" s="22"/>
      <c r="S41" s="22"/>
    </row>
    <row r="42" spans="3:19" x14ac:dyDescent="0.2">
      <c r="C42" s="53"/>
      <c r="D42" s="53"/>
      <c r="E42" s="22"/>
      <c r="F42" s="22"/>
      <c r="G42" s="22"/>
      <c r="H42" s="22"/>
      <c r="R42" s="22"/>
      <c r="S42" s="22"/>
    </row>
    <row r="43" spans="3:19" ht="12.75" customHeight="1" x14ac:dyDescent="0.2">
      <c r="C43" s="53"/>
      <c r="D43" s="53"/>
      <c r="E43" s="22"/>
      <c r="F43" s="22"/>
      <c r="G43" s="22"/>
      <c r="H43" s="22"/>
      <c r="R43" s="22"/>
      <c r="S43" s="22"/>
    </row>
    <row r="44" spans="3:19" x14ac:dyDescent="0.2">
      <c r="C44" s="53"/>
      <c r="D44" s="53"/>
      <c r="G44" s="22"/>
      <c r="H44" s="22"/>
    </row>
    <row r="45" spans="3:19" x14ac:dyDescent="0.2">
      <c r="C45" s="53"/>
      <c r="D45" s="53"/>
      <c r="G45" s="22"/>
      <c r="H45" s="22"/>
    </row>
    <row r="46" spans="3:19" x14ac:dyDescent="0.2">
      <c r="G46" s="22"/>
      <c r="H46" s="22"/>
    </row>
    <row r="47" spans="3:19" x14ac:dyDescent="0.2">
      <c r="C47" s="53"/>
      <c r="D47" s="53"/>
      <c r="E47" s="22"/>
      <c r="F47" s="22"/>
      <c r="G47" s="22"/>
      <c r="H47" s="22"/>
    </row>
    <row r="48" spans="3:19" x14ac:dyDescent="0.2">
      <c r="C48" s="53"/>
      <c r="D48" s="53"/>
      <c r="E48" s="22"/>
      <c r="F48" s="22"/>
      <c r="G48" s="22"/>
      <c r="H48" s="22"/>
    </row>
    <row r="49" spans="3:8" x14ac:dyDescent="0.2">
      <c r="C49" s="53"/>
      <c r="D49" s="53"/>
      <c r="G49" s="22"/>
      <c r="H49" s="22"/>
    </row>
    <row r="50" spans="3:8" x14ac:dyDescent="0.2">
      <c r="C50" s="53"/>
      <c r="D50" s="53"/>
      <c r="G50" s="22"/>
      <c r="H50" s="22"/>
    </row>
    <row r="51" spans="3:8" x14ac:dyDescent="0.2">
      <c r="C51" s="53"/>
      <c r="D51" s="53"/>
      <c r="G51" s="22"/>
      <c r="H51" s="22"/>
    </row>
    <row r="52" spans="3:8" x14ac:dyDescent="0.2">
      <c r="G52" s="22"/>
      <c r="H52" s="22"/>
    </row>
    <row r="53" spans="3:8" x14ac:dyDescent="0.2">
      <c r="E53" s="22"/>
      <c r="F53" s="22"/>
      <c r="G53" s="22"/>
      <c r="H53" s="22"/>
    </row>
    <row r="54" spans="3:8" x14ac:dyDescent="0.2">
      <c r="C54" s="53"/>
      <c r="D54" s="53"/>
      <c r="G54" s="22"/>
      <c r="H54" s="22"/>
    </row>
    <row r="55" spans="3:8" x14ac:dyDescent="0.2">
      <c r="C55" s="53"/>
      <c r="D55" s="53"/>
      <c r="G55" s="22"/>
      <c r="H55" s="22"/>
    </row>
    <row r="56" spans="3:8" x14ac:dyDescent="0.2">
      <c r="C56" s="53"/>
      <c r="D56" s="53"/>
      <c r="G56" s="22"/>
      <c r="H56" s="22"/>
    </row>
    <row r="57" spans="3:8" x14ac:dyDescent="0.2">
      <c r="C57" s="53"/>
      <c r="D57" s="53"/>
      <c r="G57" s="22"/>
      <c r="H57" s="22"/>
    </row>
    <row r="58" spans="3:8" x14ac:dyDescent="0.2">
      <c r="C58" s="53"/>
      <c r="D58" s="53"/>
      <c r="E58" s="22"/>
      <c r="F58" s="22"/>
      <c r="G58" s="22"/>
      <c r="H58" s="22"/>
    </row>
    <row r="59" spans="3:8" x14ac:dyDescent="0.2">
      <c r="C59" s="53"/>
      <c r="D59" s="53"/>
      <c r="E59" s="22"/>
      <c r="F59" s="22"/>
      <c r="G59" s="22"/>
      <c r="H59" s="22"/>
    </row>
    <row r="60" spans="3:8" x14ac:dyDescent="0.2">
      <c r="G60" s="22"/>
      <c r="H60" s="22"/>
    </row>
    <row r="61" spans="3:8" x14ac:dyDescent="0.2">
      <c r="C61" s="53"/>
      <c r="D61" s="53"/>
      <c r="G61" s="22"/>
      <c r="H61" s="22"/>
    </row>
    <row r="62" spans="3:8" x14ac:dyDescent="0.2">
      <c r="C62" s="53"/>
      <c r="D62" s="53"/>
      <c r="G62" s="22"/>
      <c r="H62" s="22"/>
    </row>
    <row r="63" spans="3:8" x14ac:dyDescent="0.2">
      <c r="C63" s="53"/>
      <c r="D63" s="53"/>
      <c r="G63" s="22"/>
      <c r="H63" s="22"/>
    </row>
    <row r="64" spans="3:8" x14ac:dyDescent="0.2">
      <c r="C64" s="53"/>
      <c r="D64" s="53"/>
    </row>
    <row r="65" spans="3:4" x14ac:dyDescent="0.2">
      <c r="C65" s="53"/>
      <c r="D65" s="53"/>
    </row>
  </sheetData>
  <sheetProtection selectLockedCells="1" selectUnlockedCells="1"/>
  <sortState ref="N21:Q36">
    <sortCondition ref="O21:O36"/>
  </sortState>
  <mergeCells count="3">
    <mergeCell ref="B3:B8"/>
    <mergeCell ref="C3:C5"/>
    <mergeCell ref="C6:C8"/>
  </mergeCells>
  <phoneticPr fontId="9" type="noConversion"/>
  <pageMargins left="0.62992125984251968" right="0.43307086614173229" top="0.98425196850393704" bottom="0.98425196850393704" header="0.51181102362204722" footer="0.51181102362204722"/>
  <pageSetup paperSize="9" scale="64" firstPageNumber="0" orientation="landscape" r:id="rId1"/>
  <headerFooter alignWithMargins="0"/>
  <ignoredErrors>
    <ignoredError sqref="E5:K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showGridLines="0" zoomScale="95" zoomScaleNormal="95" workbookViewId="0">
      <selection activeCell="P11" sqref="P11"/>
    </sheetView>
  </sheetViews>
  <sheetFormatPr baseColWidth="10" defaultColWidth="9.140625" defaultRowHeight="12.75" x14ac:dyDescent="0.2"/>
  <cols>
    <col min="1" max="1" width="2.7109375" style="1" customWidth="1"/>
    <col min="2" max="2" width="20.7109375" style="1" customWidth="1"/>
    <col min="3" max="3" width="15.7109375" style="1" customWidth="1"/>
    <col min="4" max="4" width="10.28515625" style="1" customWidth="1"/>
    <col min="5" max="17" width="12.7109375" style="1" customWidth="1"/>
    <col min="18" max="16384" width="9.140625" style="1"/>
  </cols>
  <sheetData>
    <row r="1" spans="2:17" ht="29.85" customHeight="1" x14ac:dyDescent="0.2">
      <c r="B1" s="2" t="s">
        <v>32</v>
      </c>
    </row>
    <row r="2" spans="2:17" ht="21.75" customHeight="1" x14ac:dyDescent="0.2">
      <c r="B2" s="3" t="s">
        <v>0</v>
      </c>
      <c r="C2" s="3" t="s">
        <v>1</v>
      </c>
      <c r="D2" s="4" t="s">
        <v>2</v>
      </c>
      <c r="E2" s="5">
        <v>2005</v>
      </c>
      <c r="F2" s="5">
        <v>2006</v>
      </c>
      <c r="G2" s="5">
        <v>2007</v>
      </c>
      <c r="H2" s="5">
        <v>2008</v>
      </c>
      <c r="I2" s="5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 t="s">
        <v>44</v>
      </c>
    </row>
    <row r="3" spans="2:17" ht="18" customHeight="1" x14ac:dyDescent="0.2">
      <c r="B3" s="64" t="s">
        <v>42</v>
      </c>
      <c r="C3" s="66" t="s">
        <v>34</v>
      </c>
      <c r="D3" s="7" t="s">
        <v>38</v>
      </c>
      <c r="E3" s="9">
        <v>172.608</v>
      </c>
      <c r="F3" s="9">
        <v>96.444000000000003</v>
      </c>
      <c r="G3" s="9">
        <v>23.669</v>
      </c>
      <c r="H3" s="9">
        <v>35.372</v>
      </c>
      <c r="I3" s="9">
        <v>178.06899999999999</v>
      </c>
      <c r="J3" s="9">
        <v>477.58499999999998</v>
      </c>
      <c r="K3" s="9">
        <v>46.985999999999997</v>
      </c>
      <c r="L3" s="9">
        <v>104.446</v>
      </c>
      <c r="M3" s="9">
        <v>13.297000000000001</v>
      </c>
      <c r="N3" s="9">
        <v>9.3580000000000005</v>
      </c>
      <c r="O3" s="9">
        <v>178.35400000000001</v>
      </c>
      <c r="P3" s="9">
        <v>15.467000000000001</v>
      </c>
      <c r="Q3" s="9">
        <v>22.86</v>
      </c>
    </row>
    <row r="4" spans="2:17" ht="18" customHeight="1" x14ac:dyDescent="0.2">
      <c r="B4" s="64"/>
      <c r="C4" s="66"/>
      <c r="D4" s="10" t="s">
        <v>10</v>
      </c>
      <c r="E4" s="9">
        <v>3.4830000000000001</v>
      </c>
      <c r="F4" s="9">
        <v>17.934000000000001</v>
      </c>
      <c r="G4" s="9">
        <v>7.117</v>
      </c>
      <c r="H4" s="9">
        <v>7.2039999999999997</v>
      </c>
      <c r="I4" s="9">
        <v>11.433</v>
      </c>
      <c r="J4" s="9">
        <v>76.108999999999995</v>
      </c>
      <c r="K4" s="9">
        <v>10.401</v>
      </c>
      <c r="L4" s="9">
        <v>13.922000000000001</v>
      </c>
      <c r="M4" s="9">
        <v>17.579999999999998</v>
      </c>
      <c r="N4" s="9">
        <v>3.855</v>
      </c>
      <c r="O4" s="9">
        <v>6.5519999999999996</v>
      </c>
      <c r="P4" s="9">
        <v>8.4589999999999996</v>
      </c>
      <c r="Q4" s="9">
        <v>31.585999999999999</v>
      </c>
    </row>
    <row r="5" spans="2:17" ht="18" customHeight="1" x14ac:dyDescent="0.2">
      <c r="B5" s="64"/>
      <c r="C5" s="66"/>
      <c r="D5" s="11" t="s">
        <v>11</v>
      </c>
      <c r="E5" s="12">
        <f t="shared" ref="E5:K5" si="0">SUM(E3:E4)</f>
        <v>176.09100000000001</v>
      </c>
      <c r="F5" s="12">
        <f t="shared" si="0"/>
        <v>114.378</v>
      </c>
      <c r="G5" s="12">
        <f t="shared" si="0"/>
        <v>30.786000000000001</v>
      </c>
      <c r="H5" s="12">
        <f t="shared" si="0"/>
        <v>42.576000000000001</v>
      </c>
      <c r="I5" s="12">
        <f t="shared" si="0"/>
        <v>189.50199999999998</v>
      </c>
      <c r="J5" s="12">
        <f>SUM(J3:J4)</f>
        <v>553.69399999999996</v>
      </c>
      <c r="K5" s="12">
        <f t="shared" si="0"/>
        <v>57.387</v>
      </c>
      <c r="L5" s="12">
        <f t="shared" ref="L5" si="1">SUM(L3:L4)</f>
        <v>118.36799999999999</v>
      </c>
      <c r="M5" s="12">
        <f>SUM(M3:M4)</f>
        <v>30.876999999999999</v>
      </c>
      <c r="N5" s="12">
        <f t="shared" ref="N5:O5" si="2">SUM(N3:N4)</f>
        <v>13.213000000000001</v>
      </c>
      <c r="O5" s="12">
        <f t="shared" si="2"/>
        <v>184.90600000000001</v>
      </c>
      <c r="P5" s="12">
        <f t="shared" ref="P5:Q5" si="3">SUM(P3:P4)</f>
        <v>23.926000000000002</v>
      </c>
      <c r="Q5" s="12">
        <f t="shared" si="3"/>
        <v>54.445999999999998</v>
      </c>
    </row>
    <row r="6" spans="2:17" ht="18" customHeight="1" x14ac:dyDescent="0.2">
      <c r="B6" s="64"/>
      <c r="C6" s="67" t="s">
        <v>6</v>
      </c>
      <c r="D6" s="7" t="s">
        <v>38</v>
      </c>
      <c r="E6" s="9">
        <v>376.39600000000002</v>
      </c>
      <c r="F6" s="9">
        <v>173.28</v>
      </c>
      <c r="G6" s="9">
        <v>91.795000000000002</v>
      </c>
      <c r="H6" s="9">
        <v>99.480999999999995</v>
      </c>
      <c r="I6" s="9">
        <v>382.27800000000002</v>
      </c>
      <c r="J6" s="9">
        <v>1300.683</v>
      </c>
      <c r="K6" s="9">
        <v>127.498</v>
      </c>
      <c r="L6" s="9">
        <v>293.47699999999998</v>
      </c>
      <c r="M6" s="9">
        <v>37.182000000000002</v>
      </c>
      <c r="N6" s="9">
        <v>34.35</v>
      </c>
      <c r="O6" s="9">
        <v>305.803</v>
      </c>
      <c r="P6" s="9">
        <v>100.60899999999999</v>
      </c>
      <c r="Q6" s="9">
        <v>69.873000000000005</v>
      </c>
    </row>
    <row r="7" spans="2:17" ht="18" customHeight="1" x14ac:dyDescent="0.2">
      <c r="B7" s="64"/>
      <c r="C7" s="67"/>
      <c r="D7" s="10" t="s">
        <v>10</v>
      </c>
      <c r="E7" s="9">
        <v>27.378</v>
      </c>
      <c r="F7" s="9">
        <v>71.412000000000006</v>
      </c>
      <c r="G7" s="9">
        <v>58.878999999999998</v>
      </c>
      <c r="H7" s="9">
        <v>48.957000000000001</v>
      </c>
      <c r="I7" s="9">
        <v>54.18</v>
      </c>
      <c r="J7" s="9">
        <v>138.35400000000001</v>
      </c>
      <c r="K7" s="9">
        <v>48.448999999999998</v>
      </c>
      <c r="L7" s="9">
        <v>80.284999999999997</v>
      </c>
      <c r="M7" s="9">
        <v>85.256</v>
      </c>
      <c r="N7" s="9">
        <v>19.655999999999999</v>
      </c>
      <c r="O7" s="9">
        <v>23.085000000000001</v>
      </c>
      <c r="P7" s="9">
        <v>40.661000000000001</v>
      </c>
      <c r="Q7" s="9">
        <v>56.34</v>
      </c>
    </row>
    <row r="8" spans="2:17" ht="18" customHeight="1" x14ac:dyDescent="0.2">
      <c r="B8" s="64"/>
      <c r="C8" s="67"/>
      <c r="D8" s="13" t="s">
        <v>11</v>
      </c>
      <c r="E8" s="14">
        <f t="shared" ref="E8:K8" si="4">SUM(E6:E7)</f>
        <v>403.774</v>
      </c>
      <c r="F8" s="14">
        <f t="shared" si="4"/>
        <v>244.69200000000001</v>
      </c>
      <c r="G8" s="14">
        <f t="shared" si="4"/>
        <v>150.67400000000001</v>
      </c>
      <c r="H8" s="14">
        <f t="shared" si="4"/>
        <v>148.43799999999999</v>
      </c>
      <c r="I8" s="14">
        <f t="shared" si="4"/>
        <v>436.45800000000003</v>
      </c>
      <c r="J8" s="14">
        <f>SUM(J6:J7)</f>
        <v>1439.037</v>
      </c>
      <c r="K8" s="14">
        <f t="shared" si="4"/>
        <v>175.947</v>
      </c>
      <c r="L8" s="14">
        <f t="shared" ref="L8:M8" si="5">SUM(L6:L7)</f>
        <v>373.76199999999994</v>
      </c>
      <c r="M8" s="14">
        <f t="shared" si="5"/>
        <v>122.438</v>
      </c>
      <c r="N8" s="14">
        <f t="shared" ref="N8:O8" si="6">SUM(N6:N7)</f>
        <v>54.006</v>
      </c>
      <c r="O8" s="14">
        <f t="shared" si="6"/>
        <v>328.88799999999998</v>
      </c>
      <c r="P8" s="14">
        <f t="shared" ref="P8:Q8" si="7">SUM(P6:P7)</f>
        <v>141.26999999999998</v>
      </c>
      <c r="Q8" s="14">
        <f t="shared" si="7"/>
        <v>126.21300000000001</v>
      </c>
    </row>
    <row r="9" spans="2:17" x14ac:dyDescent="0.2">
      <c r="B9" s="57" t="s">
        <v>41</v>
      </c>
    </row>
    <row r="11" spans="2:17" x14ac:dyDescent="0.2">
      <c r="C11" s="24"/>
      <c r="D11" s="24"/>
      <c r="P11" s="23"/>
    </row>
    <row r="12" spans="2:17" x14ac:dyDescent="0.2">
      <c r="C12" s="24"/>
      <c r="D12" s="24"/>
    </row>
    <row r="13" spans="2:17" x14ac:dyDescent="0.2">
      <c r="C13" s="24"/>
      <c r="D13" s="24"/>
    </row>
    <row r="14" spans="2:17" x14ac:dyDescent="0.2">
      <c r="C14" s="24"/>
      <c r="D14" s="24"/>
    </row>
    <row r="15" spans="2:17" x14ac:dyDescent="0.2">
      <c r="C15" s="24"/>
      <c r="D15" s="24"/>
    </row>
    <row r="16" spans="2:17" x14ac:dyDescent="0.2">
      <c r="C16" s="24"/>
      <c r="D16" s="43"/>
      <c r="E16" s="29"/>
      <c r="F16" s="29"/>
      <c r="G16" s="29"/>
      <c r="H16" s="29"/>
      <c r="I16" s="29"/>
      <c r="J16" s="29"/>
      <c r="K16" s="22"/>
    </row>
    <row r="17" spans="2:11" x14ac:dyDescent="0.2">
      <c r="C17" s="24"/>
      <c r="D17" s="43"/>
      <c r="H17" s="29"/>
      <c r="I17" s="29"/>
      <c r="J17" s="29"/>
      <c r="K17" s="29"/>
    </row>
    <row r="18" spans="2:11" x14ac:dyDescent="0.2">
      <c r="D18" s="43"/>
      <c r="H18" s="29"/>
      <c r="I18" s="29"/>
      <c r="J18" s="29"/>
      <c r="K18" s="29"/>
    </row>
    <row r="19" spans="2:11" x14ac:dyDescent="0.2">
      <c r="D19" s="24"/>
      <c r="H19" s="29"/>
      <c r="I19" s="29"/>
      <c r="J19" s="29"/>
    </row>
    <row r="20" spans="2:11" x14ac:dyDescent="0.2">
      <c r="D20" s="25"/>
      <c r="H20" s="29"/>
      <c r="I20" s="29"/>
      <c r="J20" s="29"/>
    </row>
    <row r="21" spans="2:11" x14ac:dyDescent="0.2">
      <c r="H21" s="29"/>
      <c r="I21" s="29"/>
      <c r="J21" s="29"/>
    </row>
    <row r="22" spans="2:11" x14ac:dyDescent="0.2">
      <c r="H22" s="29"/>
      <c r="I22" s="29"/>
      <c r="J22" s="29"/>
    </row>
    <row r="23" spans="2:11" x14ac:dyDescent="0.2">
      <c r="H23" s="29"/>
      <c r="I23" s="29"/>
      <c r="J23" s="29"/>
    </row>
    <row r="24" spans="2:11" x14ac:dyDescent="0.2">
      <c r="H24" s="29"/>
      <c r="I24" s="29"/>
      <c r="J24" s="29"/>
    </row>
    <row r="25" spans="2:11" x14ac:dyDescent="0.2">
      <c r="H25" s="29"/>
      <c r="I25" s="29"/>
      <c r="J25" s="29"/>
    </row>
    <row r="26" spans="2:11" x14ac:dyDescent="0.2">
      <c r="H26" s="29"/>
      <c r="I26" s="29"/>
      <c r="J26" s="29"/>
    </row>
    <row r="27" spans="2:11" x14ac:dyDescent="0.2">
      <c r="H27" s="29"/>
      <c r="I27" s="29"/>
      <c r="J27" s="29"/>
    </row>
    <row r="28" spans="2:11" x14ac:dyDescent="0.2">
      <c r="H28" s="29"/>
      <c r="I28" s="29"/>
      <c r="J28" s="29"/>
    </row>
    <row r="29" spans="2:11" x14ac:dyDescent="0.2">
      <c r="E29" s="22"/>
      <c r="F29" s="22"/>
    </row>
    <row r="30" spans="2:11" x14ac:dyDescent="0.2">
      <c r="B30" s="53"/>
      <c r="C30" s="53"/>
      <c r="D30" s="53"/>
      <c r="E30" s="22"/>
      <c r="F30" s="22"/>
    </row>
    <row r="31" spans="2:11" x14ac:dyDescent="0.2">
      <c r="B31" s="53"/>
      <c r="C31" s="53"/>
      <c r="D31" s="53"/>
      <c r="E31" s="22"/>
      <c r="F31" s="22"/>
    </row>
    <row r="32" spans="2:11" x14ac:dyDescent="0.2">
      <c r="B32" s="53"/>
      <c r="C32" s="53"/>
      <c r="D32" s="53"/>
      <c r="E32" s="22"/>
      <c r="F32" s="22"/>
    </row>
    <row r="33" spans="2:6" x14ac:dyDescent="0.2">
      <c r="B33" s="53"/>
      <c r="C33" s="53"/>
      <c r="D33" s="53"/>
      <c r="E33" s="22"/>
      <c r="F33" s="22"/>
    </row>
    <row r="34" spans="2:6" x14ac:dyDescent="0.2">
      <c r="B34" s="53"/>
      <c r="C34" s="53"/>
      <c r="D34" s="53"/>
      <c r="E34" s="22"/>
      <c r="F34" s="22"/>
    </row>
    <row r="35" spans="2:6" x14ac:dyDescent="0.2">
      <c r="B35" s="53"/>
      <c r="C35" s="53"/>
      <c r="D35" s="53"/>
      <c r="E35" s="22"/>
      <c r="F35" s="22"/>
    </row>
    <row r="36" spans="2:6" x14ac:dyDescent="0.2">
      <c r="B36" s="53"/>
      <c r="C36" s="53"/>
      <c r="D36" s="53"/>
      <c r="E36" s="22"/>
      <c r="F36" s="22"/>
    </row>
    <row r="37" spans="2:6" x14ac:dyDescent="0.2">
      <c r="B37" s="53"/>
      <c r="C37" s="53"/>
      <c r="D37" s="53"/>
      <c r="E37" s="22"/>
      <c r="F37" s="22"/>
    </row>
    <row r="38" spans="2:6" x14ac:dyDescent="0.2">
      <c r="B38" s="53"/>
      <c r="C38" s="53"/>
      <c r="D38" s="53"/>
      <c r="E38" s="22"/>
      <c r="F38" s="22"/>
    </row>
    <row r="39" spans="2:6" x14ac:dyDescent="0.2">
      <c r="B39" s="53"/>
      <c r="C39" s="53"/>
      <c r="D39" s="53"/>
      <c r="E39" s="22"/>
      <c r="F39" s="22"/>
    </row>
    <row r="40" spans="2:6" x14ac:dyDescent="0.2">
      <c r="B40" s="53"/>
      <c r="C40" s="53"/>
      <c r="D40" s="53"/>
      <c r="E40" s="22"/>
      <c r="F40" s="22"/>
    </row>
    <row r="41" spans="2:6" x14ac:dyDescent="0.2">
      <c r="B41" s="53"/>
      <c r="C41" s="53"/>
      <c r="D41" s="53"/>
      <c r="E41" s="22"/>
      <c r="F41" s="22"/>
    </row>
    <row r="42" spans="2:6" x14ac:dyDescent="0.2">
      <c r="B42" s="53"/>
      <c r="C42" s="53"/>
      <c r="D42" s="53"/>
      <c r="E42" s="22"/>
      <c r="F42" s="22"/>
    </row>
  </sheetData>
  <sheetProtection selectLockedCells="1" selectUnlockedCells="1"/>
  <mergeCells count="3">
    <mergeCell ref="B3:B8"/>
    <mergeCell ref="C3:C5"/>
    <mergeCell ref="C6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J5:M5 E5:I5 N5:P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44"/>
  <sheetViews>
    <sheetView showGridLines="0" zoomScaleNormal="100" workbookViewId="0">
      <selection activeCell="F24" sqref="F24"/>
    </sheetView>
  </sheetViews>
  <sheetFormatPr baseColWidth="10" defaultColWidth="9.140625" defaultRowHeight="12.75" x14ac:dyDescent="0.2"/>
  <cols>
    <col min="1" max="1" width="2.42578125" style="1" customWidth="1"/>
    <col min="2" max="2" width="18.85546875" style="1" customWidth="1"/>
    <col min="3" max="3" width="13.7109375" style="1" customWidth="1"/>
    <col min="4" max="4" width="13.28515625" style="1" customWidth="1"/>
    <col min="5" max="5" width="7.140625" style="1" customWidth="1"/>
    <col min="6" max="6" width="19.140625" style="1" customWidth="1"/>
    <col min="7" max="7" width="11.28515625" style="1" customWidth="1"/>
    <col min="8" max="8" width="12.140625" style="1" customWidth="1"/>
    <col min="9" max="16384" width="9.140625" style="1"/>
  </cols>
  <sheetData>
    <row r="1" spans="2:18" ht="20.100000000000001" customHeight="1" x14ac:dyDescent="0.2">
      <c r="B1" s="2" t="s">
        <v>25</v>
      </c>
      <c r="P1" s="29"/>
      <c r="Q1" s="29"/>
    </row>
    <row r="2" spans="2:18" ht="20.100000000000001" customHeight="1" x14ac:dyDescent="0.2">
      <c r="B2" s="39">
        <v>2016</v>
      </c>
      <c r="F2" s="39" t="s">
        <v>45</v>
      </c>
      <c r="P2" s="29"/>
      <c r="Q2" s="29"/>
    </row>
    <row r="3" spans="2:18" ht="27.95" customHeight="1" x14ac:dyDescent="0.2">
      <c r="B3" s="6"/>
      <c r="C3" s="26" t="s">
        <v>35</v>
      </c>
      <c r="D3" s="26" t="s">
        <v>12</v>
      </c>
      <c r="F3" s="6"/>
      <c r="G3" s="26" t="s">
        <v>35</v>
      </c>
      <c r="H3" s="26" t="s">
        <v>12</v>
      </c>
      <c r="K3" s="59"/>
      <c r="L3" s="59"/>
      <c r="M3" s="59"/>
      <c r="P3" s="29"/>
      <c r="Q3" s="29"/>
    </row>
    <row r="4" spans="2:18" ht="18" customHeight="1" x14ac:dyDescent="0.2">
      <c r="B4" s="55" t="s">
        <v>13</v>
      </c>
      <c r="C4" s="54">
        <v>7.6449999999999996</v>
      </c>
      <c r="D4" s="54">
        <v>53.125</v>
      </c>
      <c r="F4" s="55" t="s">
        <v>40</v>
      </c>
      <c r="G4" s="54">
        <v>9.4540000000000006</v>
      </c>
      <c r="H4" s="54">
        <v>42.046999999999997</v>
      </c>
      <c r="K4" s="59"/>
      <c r="L4" s="59"/>
      <c r="M4" s="59"/>
      <c r="P4" s="29"/>
      <c r="Q4" s="29"/>
    </row>
    <row r="5" spans="2:18" ht="18" customHeight="1" x14ac:dyDescent="0.2">
      <c r="B5" s="56" t="s">
        <v>40</v>
      </c>
      <c r="C5" s="8">
        <v>6.0979999999999999</v>
      </c>
      <c r="D5" s="8">
        <v>39.74</v>
      </c>
      <c r="F5" s="56" t="s">
        <v>15</v>
      </c>
      <c r="G5" s="8">
        <v>25.693999999999999</v>
      </c>
      <c r="H5" s="8">
        <v>30.114000000000001</v>
      </c>
      <c r="K5" s="59"/>
      <c r="L5" s="59"/>
      <c r="M5" s="59"/>
      <c r="P5" s="29"/>
      <c r="Q5" s="29"/>
    </row>
    <row r="6" spans="2:18" ht="18" customHeight="1" x14ac:dyDescent="0.2">
      <c r="B6" s="55" t="s">
        <v>14</v>
      </c>
      <c r="C6" s="54">
        <v>3.0350000000000001</v>
      </c>
      <c r="D6" s="54">
        <v>26.408999999999999</v>
      </c>
      <c r="F6" s="55" t="s">
        <v>14</v>
      </c>
      <c r="G6" s="54">
        <v>4.57</v>
      </c>
      <c r="H6" s="54">
        <v>23.294</v>
      </c>
      <c r="K6" s="59"/>
      <c r="L6" s="59"/>
      <c r="M6" s="59"/>
      <c r="P6" s="29"/>
      <c r="Q6" s="29"/>
    </row>
    <row r="7" spans="2:18" ht="18" customHeight="1" x14ac:dyDescent="0.2">
      <c r="B7" s="56" t="s">
        <v>15</v>
      </c>
      <c r="C7" s="8">
        <v>1.0620000000000001</v>
      </c>
      <c r="D7" s="8">
        <v>5.6749999999999998</v>
      </c>
      <c r="F7" s="56" t="s">
        <v>13</v>
      </c>
      <c r="G7" s="8">
        <v>2.5489999999999999</v>
      </c>
      <c r="H7" s="8">
        <v>6.7830000000000004</v>
      </c>
      <c r="K7" s="59"/>
      <c r="L7" s="59"/>
      <c r="M7" s="59"/>
      <c r="P7" s="29"/>
      <c r="Q7" s="29"/>
    </row>
    <row r="8" spans="2:18" ht="18" customHeight="1" x14ac:dyDescent="0.2">
      <c r="B8" s="55" t="s">
        <v>47</v>
      </c>
      <c r="C8" s="54">
        <v>3.6</v>
      </c>
      <c r="D8" s="54">
        <v>3.6669999999999998</v>
      </c>
      <c r="F8" s="55" t="s">
        <v>16</v>
      </c>
      <c r="G8" s="54">
        <v>2.5870000000000002</v>
      </c>
      <c r="H8" s="54">
        <v>6.5</v>
      </c>
      <c r="K8" s="59"/>
      <c r="L8" s="59"/>
      <c r="P8" s="29"/>
      <c r="Q8" s="29"/>
    </row>
    <row r="9" spans="2:18" ht="18" customHeight="1" x14ac:dyDescent="0.2">
      <c r="B9" s="56" t="s">
        <v>30</v>
      </c>
      <c r="C9" s="8">
        <f>C10-SUM(C4:C8)</f>
        <v>2.4860000000000007</v>
      </c>
      <c r="D9" s="8">
        <f>D10-SUM(D4:D8)</f>
        <v>12.653999999999996</v>
      </c>
      <c r="F9" s="56" t="s">
        <v>30</v>
      </c>
      <c r="G9" s="8">
        <f>G10-SUM(G4:G8)</f>
        <v>9.5919999999999987</v>
      </c>
      <c r="H9" s="8">
        <f>H10-SUM(H4:H8)</f>
        <v>17.475000000000009</v>
      </c>
      <c r="K9" s="59"/>
      <c r="L9" s="59"/>
      <c r="P9" s="29"/>
      <c r="Q9" s="29"/>
    </row>
    <row r="10" spans="2:18" ht="20.100000000000001" customHeight="1" x14ac:dyDescent="0.2">
      <c r="B10" s="28" t="s">
        <v>17</v>
      </c>
      <c r="C10" s="60">
        <v>23.926000000000002</v>
      </c>
      <c r="D10" s="60">
        <v>141.26999999999998</v>
      </c>
      <c r="F10" s="28" t="s">
        <v>17</v>
      </c>
      <c r="G10" s="60">
        <v>54.445999999999998</v>
      </c>
      <c r="H10" s="60">
        <v>126.21300000000001</v>
      </c>
      <c r="P10" s="29"/>
      <c r="Q10" s="29"/>
    </row>
    <row r="11" spans="2:18" x14ac:dyDescent="0.2">
      <c r="M11" s="59"/>
      <c r="P11" s="29"/>
      <c r="Q11" s="29"/>
    </row>
    <row r="12" spans="2:18" x14ac:dyDescent="0.2">
      <c r="M12" s="59"/>
      <c r="P12" s="29"/>
      <c r="Q12" s="29"/>
    </row>
    <row r="13" spans="2:18" ht="20.100000000000001" customHeight="1" x14ac:dyDescent="0.2">
      <c r="B13" s="2" t="s">
        <v>36</v>
      </c>
      <c r="M13" s="59"/>
      <c r="P13" s="29"/>
      <c r="Q13" s="29"/>
    </row>
    <row r="14" spans="2:18" ht="20.100000000000001" customHeight="1" x14ac:dyDescent="0.2">
      <c r="B14" s="39">
        <v>2016</v>
      </c>
      <c r="F14" s="39" t="s">
        <v>45</v>
      </c>
      <c r="K14" s="59"/>
      <c r="L14" s="59"/>
      <c r="M14" s="59"/>
      <c r="P14" s="29"/>
      <c r="Q14" s="29"/>
    </row>
    <row r="15" spans="2:18" ht="27.95" customHeight="1" x14ac:dyDescent="0.2">
      <c r="B15" s="6"/>
      <c r="C15" s="26" t="s">
        <v>35</v>
      </c>
      <c r="D15" s="26" t="s">
        <v>12</v>
      </c>
      <c r="F15" s="6"/>
      <c r="G15" s="26" t="s">
        <v>35</v>
      </c>
      <c r="H15" s="26" t="s">
        <v>12</v>
      </c>
      <c r="I15" s="29"/>
      <c r="K15" s="59"/>
      <c r="L15" s="59"/>
      <c r="M15" s="59"/>
      <c r="P15" s="29"/>
      <c r="Q15" s="29"/>
    </row>
    <row r="16" spans="2:18" ht="18" customHeight="1" x14ac:dyDescent="0.2">
      <c r="B16" s="55" t="s">
        <v>13</v>
      </c>
      <c r="C16" s="54">
        <v>5350.2060000000001</v>
      </c>
      <c r="D16" s="54">
        <v>11333.338</v>
      </c>
      <c r="F16" s="55" t="s">
        <v>13</v>
      </c>
      <c r="G16" s="54">
        <v>3071.4949999999999</v>
      </c>
      <c r="H16" s="54">
        <v>5485.6019999999999</v>
      </c>
      <c r="I16" s="29"/>
      <c r="K16" s="59"/>
      <c r="L16" s="59"/>
      <c r="P16" s="29"/>
      <c r="Q16" s="29"/>
      <c r="R16" s="29"/>
    </row>
    <row r="17" spans="2:18" ht="18" customHeight="1" x14ac:dyDescent="0.2">
      <c r="B17" s="56" t="s">
        <v>43</v>
      </c>
      <c r="C17" s="8">
        <v>113.032</v>
      </c>
      <c r="D17" s="8">
        <v>281.11200000000002</v>
      </c>
      <c r="F17" s="56" t="s">
        <v>37</v>
      </c>
      <c r="G17" s="8">
        <v>6.2249999999999996</v>
      </c>
      <c r="H17" s="8">
        <v>56.408000000000001</v>
      </c>
      <c r="I17" s="29"/>
      <c r="K17" s="59"/>
      <c r="L17" s="59"/>
      <c r="M17" s="59"/>
      <c r="P17" s="29"/>
      <c r="Q17" s="29"/>
      <c r="R17" s="29"/>
    </row>
    <row r="18" spans="2:18" ht="18" customHeight="1" x14ac:dyDescent="0.2">
      <c r="B18" s="55" t="s">
        <v>37</v>
      </c>
      <c r="C18" s="54">
        <v>6.64</v>
      </c>
      <c r="D18" s="54">
        <v>58.253</v>
      </c>
      <c r="F18" s="55" t="s">
        <v>46</v>
      </c>
      <c r="G18" s="62">
        <v>0.22500000000000001</v>
      </c>
      <c r="H18" s="54">
        <v>1.804</v>
      </c>
      <c r="I18" s="29"/>
      <c r="P18" s="29"/>
      <c r="Q18" s="29"/>
      <c r="R18" s="29"/>
    </row>
    <row r="19" spans="2:18" ht="18" customHeight="1" x14ac:dyDescent="0.2">
      <c r="B19" s="56" t="s">
        <v>30</v>
      </c>
      <c r="C19" s="8">
        <f>C20-SUM(C16:C18)</f>
        <v>5.875</v>
      </c>
      <c r="D19" s="8">
        <f>D20-SUM(D16:D18)</f>
        <v>40.040999999999258</v>
      </c>
      <c r="F19" s="56" t="s">
        <v>39</v>
      </c>
      <c r="G19" s="63">
        <f>G20-SUM(G16:G18)</f>
        <v>1.0999999999967258E-2</v>
      </c>
      <c r="H19" s="61">
        <f>H20-SUM(H16:H18)</f>
        <v>0.2360000000007858</v>
      </c>
      <c r="I19" s="29"/>
      <c r="M19" s="59"/>
      <c r="P19" s="29"/>
      <c r="Q19" s="29"/>
      <c r="R19" s="29"/>
    </row>
    <row r="20" spans="2:18" ht="20.100000000000001" customHeight="1" x14ac:dyDescent="0.2">
      <c r="B20" s="28" t="s">
        <v>17</v>
      </c>
      <c r="C20" s="60">
        <v>5475.7530000000006</v>
      </c>
      <c r="D20" s="60">
        <v>11712.743999999999</v>
      </c>
      <c r="F20" s="28" t="s">
        <v>17</v>
      </c>
      <c r="G20" s="60">
        <v>3077.9559999999997</v>
      </c>
      <c r="H20" s="60">
        <v>5544.0500000000011</v>
      </c>
      <c r="I20" s="29"/>
      <c r="M20" s="59"/>
      <c r="P20" s="29"/>
      <c r="Q20" s="29"/>
      <c r="R20" s="29"/>
    </row>
    <row r="21" spans="2:18" x14ac:dyDescent="0.2">
      <c r="G21" s="29"/>
      <c r="H21" s="29"/>
      <c r="I21" s="29"/>
      <c r="K21" s="59"/>
      <c r="L21" s="59"/>
      <c r="M21" s="59"/>
      <c r="P21" s="29"/>
      <c r="Q21" s="29"/>
      <c r="R21" s="29"/>
    </row>
    <row r="22" spans="2:18" x14ac:dyDescent="0.2">
      <c r="G22" s="29"/>
      <c r="I22" s="29"/>
      <c r="K22" s="59"/>
      <c r="L22" s="59"/>
      <c r="M22" s="59"/>
      <c r="P22" s="29"/>
      <c r="Q22" s="29"/>
      <c r="R22" s="29"/>
    </row>
    <row r="23" spans="2:18" x14ac:dyDescent="0.2">
      <c r="G23" s="29"/>
      <c r="H23" s="23"/>
      <c r="I23" s="29"/>
      <c r="K23" s="59"/>
      <c r="L23" s="59"/>
      <c r="M23" s="59"/>
      <c r="P23" s="29"/>
      <c r="Q23" s="29"/>
      <c r="R23" s="29"/>
    </row>
    <row r="24" spans="2:18" x14ac:dyDescent="0.2">
      <c r="G24" s="29"/>
      <c r="H24" s="29"/>
      <c r="I24" s="29"/>
      <c r="K24" s="59"/>
      <c r="L24" s="59"/>
      <c r="P24" s="29"/>
      <c r="Q24" s="29"/>
      <c r="R24" s="29"/>
    </row>
    <row r="25" spans="2:18" x14ac:dyDescent="0.2">
      <c r="G25" s="29"/>
      <c r="H25" s="29"/>
      <c r="I25" s="29"/>
      <c r="K25" s="59"/>
      <c r="L25" s="59"/>
      <c r="M25" s="59"/>
      <c r="P25" s="29"/>
      <c r="Q25" s="29"/>
    </row>
    <row r="26" spans="2:18" x14ac:dyDescent="0.2">
      <c r="G26" s="29"/>
      <c r="H26" s="29"/>
      <c r="I26" s="29"/>
      <c r="K26" s="59"/>
      <c r="M26" s="59"/>
      <c r="P26" s="29"/>
      <c r="Q26" s="29"/>
      <c r="R26" s="29"/>
    </row>
    <row r="27" spans="2:18" x14ac:dyDescent="0.2">
      <c r="G27" s="29"/>
      <c r="H27" s="29"/>
      <c r="I27" s="29"/>
      <c r="K27" s="59"/>
      <c r="M27" s="59"/>
      <c r="P27" s="29"/>
      <c r="Q27" s="29"/>
      <c r="R27" s="29"/>
    </row>
    <row r="28" spans="2:18" x14ac:dyDescent="0.2">
      <c r="G28" s="29"/>
      <c r="H28" s="29"/>
      <c r="I28" s="29"/>
      <c r="K28" s="59"/>
      <c r="L28" s="59"/>
      <c r="M28" s="59"/>
      <c r="P28" s="29"/>
      <c r="Q28" s="29"/>
      <c r="R28" s="29"/>
    </row>
    <row r="29" spans="2:18" x14ac:dyDescent="0.2">
      <c r="G29" s="29"/>
      <c r="H29" s="29"/>
      <c r="I29" s="29"/>
      <c r="K29" s="59"/>
      <c r="L29" s="59"/>
      <c r="M29" s="59"/>
      <c r="P29" s="29"/>
      <c r="Q29" s="29"/>
      <c r="R29" s="29"/>
    </row>
    <row r="30" spans="2:18" x14ac:dyDescent="0.2">
      <c r="G30" s="29"/>
      <c r="H30" s="29"/>
      <c r="I30" s="29"/>
      <c r="J30" s="29"/>
      <c r="K30" s="59"/>
      <c r="L30" s="59"/>
      <c r="P30" s="29"/>
      <c r="Q30" s="29"/>
      <c r="R30" s="29"/>
    </row>
    <row r="31" spans="2:18" x14ac:dyDescent="0.2">
      <c r="G31" s="29"/>
      <c r="H31" s="29"/>
      <c r="I31" s="29"/>
      <c r="J31" s="29"/>
      <c r="K31" s="59"/>
      <c r="L31" s="59"/>
      <c r="P31" s="29"/>
      <c r="Q31" s="29"/>
      <c r="R31" s="29"/>
    </row>
    <row r="32" spans="2:18" x14ac:dyDescent="0.2">
      <c r="G32" s="29"/>
      <c r="H32" s="29"/>
      <c r="I32" s="29"/>
      <c r="J32" s="29"/>
      <c r="L32" s="59"/>
      <c r="P32" s="29"/>
      <c r="Q32" s="29"/>
    </row>
    <row r="33" spans="7:17" x14ac:dyDescent="0.2">
      <c r="G33" s="29"/>
      <c r="H33" s="29"/>
      <c r="I33" s="29"/>
      <c r="P33" s="29"/>
      <c r="Q33" s="29"/>
    </row>
    <row r="34" spans="7:17" x14ac:dyDescent="0.2">
      <c r="G34" s="29"/>
      <c r="H34" s="29"/>
      <c r="I34" s="29"/>
      <c r="P34" s="29"/>
      <c r="Q34" s="29"/>
    </row>
    <row r="35" spans="7:17" x14ac:dyDescent="0.2">
      <c r="G35" s="29"/>
      <c r="H35" s="29"/>
      <c r="I35" s="29"/>
      <c r="P35" s="29"/>
      <c r="Q35" s="29"/>
    </row>
    <row r="36" spans="7:17" x14ac:dyDescent="0.2">
      <c r="G36" s="29"/>
      <c r="H36" s="29"/>
      <c r="I36" s="29"/>
    </row>
    <row r="37" spans="7:17" x14ac:dyDescent="0.2">
      <c r="G37" s="29"/>
      <c r="H37" s="29"/>
      <c r="I37" s="29"/>
    </row>
    <row r="38" spans="7:17" x14ac:dyDescent="0.2">
      <c r="G38" s="29"/>
      <c r="H38" s="29"/>
      <c r="I38" s="29"/>
    </row>
    <row r="39" spans="7:17" x14ac:dyDescent="0.2">
      <c r="G39" s="29"/>
      <c r="H39" s="29"/>
      <c r="I39" s="29"/>
    </row>
    <row r="40" spans="7:17" x14ac:dyDescent="0.2">
      <c r="G40" s="29"/>
      <c r="H40" s="29"/>
      <c r="I40" s="29"/>
    </row>
    <row r="41" spans="7:17" x14ac:dyDescent="0.2">
      <c r="G41" s="29"/>
      <c r="H41" s="29"/>
      <c r="I41" s="29"/>
    </row>
    <row r="42" spans="7:17" x14ac:dyDescent="0.2">
      <c r="G42" s="29"/>
      <c r="H42" s="29"/>
      <c r="I42" s="29"/>
    </row>
    <row r="43" spans="7:17" x14ac:dyDescent="0.2">
      <c r="G43" s="29"/>
      <c r="H43" s="29"/>
      <c r="I43" s="29"/>
    </row>
    <row r="44" spans="7:17" x14ac:dyDescent="0.2">
      <c r="G44" s="29"/>
      <c r="H44" s="29"/>
      <c r="I44" s="29"/>
    </row>
    <row r="45" spans="7:17" x14ac:dyDescent="0.2">
      <c r="G45" s="29"/>
      <c r="H45" s="29"/>
      <c r="I45" s="29"/>
    </row>
    <row r="46" spans="7:17" x14ac:dyDescent="0.2">
      <c r="G46" s="29"/>
      <c r="H46" s="29"/>
      <c r="I46" s="29"/>
    </row>
    <row r="47" spans="7:17" x14ac:dyDescent="0.2">
      <c r="G47" s="29"/>
      <c r="H47" s="29"/>
      <c r="I47" s="29"/>
    </row>
    <row r="48" spans="7:17" x14ac:dyDescent="0.2">
      <c r="G48" s="29"/>
      <c r="H48" s="29"/>
      <c r="I48" s="29"/>
    </row>
    <row r="49" spans="7:9" x14ac:dyDescent="0.2">
      <c r="G49" s="29"/>
      <c r="H49" s="29"/>
      <c r="I49" s="29"/>
    </row>
    <row r="50" spans="7:9" x14ac:dyDescent="0.2">
      <c r="G50" s="29"/>
      <c r="H50" s="29"/>
      <c r="I50" s="29"/>
    </row>
    <row r="51" spans="7:9" x14ac:dyDescent="0.2">
      <c r="G51" s="29"/>
      <c r="H51" s="29"/>
      <c r="I51" s="29"/>
    </row>
    <row r="52" spans="7:9" x14ac:dyDescent="0.2">
      <c r="G52" s="29"/>
      <c r="H52" s="29"/>
      <c r="I52" s="29"/>
    </row>
    <row r="53" spans="7:9" x14ac:dyDescent="0.2">
      <c r="G53" s="29"/>
      <c r="H53" s="29"/>
      <c r="I53" s="29"/>
    </row>
    <row r="54" spans="7:9" x14ac:dyDescent="0.2">
      <c r="G54" s="29"/>
      <c r="H54" s="29"/>
      <c r="I54" s="29"/>
    </row>
    <row r="55" spans="7:9" x14ac:dyDescent="0.2">
      <c r="G55" s="29"/>
      <c r="H55" s="29"/>
      <c r="I55" s="29"/>
    </row>
    <row r="56" spans="7:9" x14ac:dyDescent="0.2">
      <c r="G56" s="29"/>
      <c r="H56" s="29"/>
      <c r="I56" s="29"/>
    </row>
    <row r="57" spans="7:9" x14ac:dyDescent="0.2">
      <c r="G57" s="29"/>
      <c r="H57" s="29"/>
      <c r="I57" s="29"/>
    </row>
    <row r="58" spans="7:9" x14ac:dyDescent="0.2">
      <c r="G58" s="29"/>
      <c r="H58" s="29"/>
      <c r="I58" s="29"/>
    </row>
    <row r="59" spans="7:9" x14ac:dyDescent="0.2">
      <c r="G59" s="29"/>
      <c r="H59" s="29"/>
      <c r="I59" s="29"/>
    </row>
    <row r="60" spans="7:9" x14ac:dyDescent="0.2">
      <c r="G60" s="29"/>
      <c r="H60" s="29"/>
      <c r="I60" s="29"/>
    </row>
    <row r="61" spans="7:9" x14ac:dyDescent="0.2">
      <c r="G61" s="29"/>
      <c r="H61" s="29"/>
      <c r="I61" s="29"/>
    </row>
    <row r="62" spans="7:9" x14ac:dyDescent="0.2">
      <c r="G62" s="29"/>
      <c r="H62" s="29"/>
      <c r="I62" s="29"/>
    </row>
    <row r="63" spans="7:9" x14ac:dyDescent="0.2">
      <c r="G63" s="29"/>
      <c r="H63" s="29"/>
      <c r="I63" s="29"/>
    </row>
    <row r="64" spans="7:9" x14ac:dyDescent="0.2">
      <c r="G64" s="29"/>
      <c r="H64" s="29"/>
      <c r="I64" s="29"/>
    </row>
    <row r="65" spans="7:9" x14ac:dyDescent="0.2">
      <c r="G65" s="29"/>
      <c r="H65" s="29"/>
      <c r="I65" s="29"/>
    </row>
    <row r="66" spans="7:9" x14ac:dyDescent="0.2">
      <c r="G66" s="29"/>
      <c r="H66" s="29"/>
      <c r="I66" s="29"/>
    </row>
    <row r="67" spans="7:9" x14ac:dyDescent="0.2">
      <c r="G67" s="29"/>
      <c r="H67" s="29"/>
      <c r="I67" s="29"/>
    </row>
    <row r="68" spans="7:9" x14ac:dyDescent="0.2">
      <c r="G68" s="29"/>
      <c r="H68" s="29"/>
      <c r="I68" s="29"/>
    </row>
    <row r="69" spans="7:9" x14ac:dyDescent="0.2">
      <c r="G69" s="29"/>
      <c r="H69" s="29"/>
      <c r="I69" s="29"/>
    </row>
    <row r="70" spans="7:9" x14ac:dyDescent="0.2">
      <c r="G70" s="29"/>
      <c r="H70" s="29"/>
      <c r="I70" s="29"/>
    </row>
    <row r="71" spans="7:9" x14ac:dyDescent="0.2">
      <c r="G71" s="29"/>
      <c r="H71" s="29"/>
      <c r="I71" s="29"/>
    </row>
    <row r="72" spans="7:9" x14ac:dyDescent="0.2">
      <c r="G72" s="29"/>
      <c r="H72" s="29"/>
      <c r="I72" s="29"/>
    </row>
    <row r="73" spans="7:9" x14ac:dyDescent="0.2">
      <c r="G73" s="29"/>
      <c r="H73" s="29"/>
      <c r="I73" s="29"/>
    </row>
    <row r="74" spans="7:9" x14ac:dyDescent="0.2">
      <c r="G74" s="29"/>
      <c r="H74" s="29"/>
      <c r="I74" s="29"/>
    </row>
    <row r="75" spans="7:9" x14ac:dyDescent="0.2">
      <c r="G75" s="29"/>
      <c r="H75" s="29"/>
      <c r="I75" s="29"/>
    </row>
    <row r="76" spans="7:9" x14ac:dyDescent="0.2">
      <c r="G76" s="29"/>
      <c r="H76" s="29"/>
      <c r="I76" s="29"/>
    </row>
    <row r="77" spans="7:9" x14ac:dyDescent="0.2">
      <c r="G77" s="29"/>
      <c r="H77" s="29"/>
      <c r="I77" s="29"/>
    </row>
    <row r="78" spans="7:9" x14ac:dyDescent="0.2">
      <c r="G78" s="29"/>
      <c r="H78" s="29"/>
      <c r="I78" s="29"/>
    </row>
    <row r="79" spans="7:9" x14ac:dyDescent="0.2">
      <c r="G79" s="29"/>
      <c r="H79" s="29"/>
      <c r="I79" s="29"/>
    </row>
    <row r="80" spans="7:9" x14ac:dyDescent="0.2">
      <c r="G80" s="29"/>
      <c r="H80" s="29"/>
      <c r="I80" s="29"/>
    </row>
    <row r="81" spans="7:9" x14ac:dyDescent="0.2">
      <c r="G81" s="29"/>
      <c r="H81" s="29"/>
      <c r="I81" s="29"/>
    </row>
    <row r="82" spans="7:9" x14ac:dyDescent="0.2">
      <c r="G82" s="29"/>
      <c r="H82" s="29"/>
      <c r="I82" s="29"/>
    </row>
    <row r="83" spans="7:9" x14ac:dyDescent="0.2">
      <c r="G83" s="29"/>
      <c r="H83" s="29"/>
      <c r="I83" s="29"/>
    </row>
    <row r="84" spans="7:9" x14ac:dyDescent="0.2">
      <c r="G84" s="29"/>
      <c r="H84" s="29"/>
      <c r="I84" s="29"/>
    </row>
    <row r="85" spans="7:9" x14ac:dyDescent="0.2">
      <c r="G85" s="29"/>
      <c r="H85" s="29"/>
      <c r="I85" s="29"/>
    </row>
    <row r="86" spans="7:9" x14ac:dyDescent="0.2">
      <c r="G86" s="29"/>
      <c r="H86" s="29"/>
      <c r="I86" s="29"/>
    </row>
    <row r="87" spans="7:9" x14ac:dyDescent="0.2">
      <c r="G87" s="29"/>
      <c r="H87" s="29"/>
      <c r="I87" s="29"/>
    </row>
    <row r="88" spans="7:9" x14ac:dyDescent="0.2">
      <c r="G88" s="29"/>
      <c r="H88" s="29"/>
      <c r="I88" s="29"/>
    </row>
    <row r="89" spans="7:9" x14ac:dyDescent="0.2">
      <c r="G89" s="29"/>
      <c r="H89" s="29"/>
      <c r="I89" s="29"/>
    </row>
    <row r="90" spans="7:9" x14ac:dyDescent="0.2">
      <c r="G90" s="29"/>
      <c r="H90" s="29"/>
      <c r="I90" s="29"/>
    </row>
    <row r="91" spans="7:9" x14ac:dyDescent="0.2">
      <c r="G91" s="29"/>
      <c r="H91" s="29"/>
      <c r="I91" s="29"/>
    </row>
    <row r="92" spans="7:9" x14ac:dyDescent="0.2">
      <c r="G92" s="29"/>
      <c r="H92" s="29"/>
      <c r="I92" s="29"/>
    </row>
    <row r="93" spans="7:9" x14ac:dyDescent="0.2">
      <c r="G93" s="29"/>
      <c r="H93" s="29"/>
      <c r="I93" s="29"/>
    </row>
    <row r="94" spans="7:9" x14ac:dyDescent="0.2">
      <c r="G94" s="29"/>
      <c r="H94" s="29"/>
      <c r="I94" s="29"/>
    </row>
    <row r="95" spans="7:9" x14ac:dyDescent="0.2">
      <c r="G95" s="29"/>
      <c r="H95" s="29"/>
      <c r="I95" s="29"/>
    </row>
    <row r="96" spans="7:9" x14ac:dyDescent="0.2">
      <c r="G96" s="29"/>
      <c r="H96" s="29"/>
      <c r="I96" s="29"/>
    </row>
    <row r="97" spans="7:9" x14ac:dyDescent="0.2">
      <c r="G97" s="29"/>
      <c r="H97" s="29"/>
      <c r="I97" s="29"/>
    </row>
    <row r="98" spans="7:9" x14ac:dyDescent="0.2">
      <c r="G98" s="29"/>
      <c r="H98" s="29"/>
      <c r="I98" s="29"/>
    </row>
    <row r="99" spans="7:9" x14ac:dyDescent="0.2">
      <c r="G99" s="29"/>
      <c r="H99" s="29"/>
    </row>
    <row r="100" spans="7:9" x14ac:dyDescent="0.2">
      <c r="G100" s="29"/>
      <c r="H100" s="29"/>
    </row>
    <row r="101" spans="7:9" x14ac:dyDescent="0.2">
      <c r="G101" s="29"/>
      <c r="H101" s="29"/>
    </row>
    <row r="102" spans="7:9" x14ac:dyDescent="0.2">
      <c r="G102" s="29"/>
      <c r="H102" s="29"/>
    </row>
    <row r="103" spans="7:9" x14ac:dyDescent="0.2">
      <c r="G103" s="29"/>
      <c r="H103" s="29"/>
    </row>
    <row r="104" spans="7:9" x14ac:dyDescent="0.2">
      <c r="G104" s="29"/>
      <c r="H104" s="29"/>
    </row>
    <row r="105" spans="7:9" x14ac:dyDescent="0.2">
      <c r="G105" s="29"/>
      <c r="H105" s="29"/>
    </row>
    <row r="106" spans="7:9" x14ac:dyDescent="0.2">
      <c r="G106" s="29"/>
      <c r="H106" s="29"/>
    </row>
    <row r="107" spans="7:9" x14ac:dyDescent="0.2">
      <c r="G107" s="29"/>
      <c r="H107" s="29"/>
    </row>
    <row r="108" spans="7:9" x14ac:dyDescent="0.2">
      <c r="G108" s="29"/>
      <c r="H108" s="29"/>
    </row>
    <row r="109" spans="7:9" x14ac:dyDescent="0.2">
      <c r="G109" s="29"/>
      <c r="H109" s="29"/>
    </row>
    <row r="110" spans="7:9" x14ac:dyDescent="0.2">
      <c r="G110" s="29"/>
      <c r="H110" s="29"/>
    </row>
    <row r="111" spans="7:9" x14ac:dyDescent="0.2">
      <c r="G111" s="29"/>
      <c r="H111" s="29"/>
    </row>
    <row r="112" spans="7:9" x14ac:dyDescent="0.2">
      <c r="G112" s="29"/>
      <c r="H112" s="29"/>
    </row>
    <row r="113" spans="7:8" x14ac:dyDescent="0.2">
      <c r="G113" s="29"/>
      <c r="H113" s="29"/>
    </row>
    <row r="114" spans="7:8" x14ac:dyDescent="0.2">
      <c r="G114" s="29"/>
      <c r="H114" s="29"/>
    </row>
    <row r="115" spans="7:8" x14ac:dyDescent="0.2">
      <c r="G115" s="29"/>
      <c r="H115" s="29"/>
    </row>
    <row r="116" spans="7:8" x14ac:dyDescent="0.2">
      <c r="G116" s="29"/>
      <c r="H116" s="29"/>
    </row>
    <row r="117" spans="7:8" x14ac:dyDescent="0.2">
      <c r="G117" s="29"/>
      <c r="H117" s="29"/>
    </row>
    <row r="118" spans="7:8" x14ac:dyDescent="0.2">
      <c r="G118" s="29"/>
      <c r="H118" s="29"/>
    </row>
    <row r="119" spans="7:8" x14ac:dyDescent="0.2">
      <c r="G119" s="29"/>
      <c r="H119" s="29"/>
    </row>
    <row r="120" spans="7:8" x14ac:dyDescent="0.2">
      <c r="G120" s="29"/>
      <c r="H120" s="29"/>
    </row>
    <row r="121" spans="7:8" x14ac:dyDescent="0.2">
      <c r="G121" s="29"/>
      <c r="H121" s="29"/>
    </row>
    <row r="122" spans="7:8" x14ac:dyDescent="0.2">
      <c r="G122" s="29"/>
      <c r="H122" s="29"/>
    </row>
    <row r="123" spans="7:8" x14ac:dyDescent="0.2">
      <c r="G123" s="29"/>
      <c r="H123" s="29"/>
    </row>
    <row r="124" spans="7:8" x14ac:dyDescent="0.2">
      <c r="G124" s="29"/>
      <c r="H124" s="29"/>
    </row>
    <row r="125" spans="7:8" x14ac:dyDescent="0.2">
      <c r="G125" s="29"/>
      <c r="H125" s="29"/>
    </row>
    <row r="126" spans="7:8" x14ac:dyDescent="0.2">
      <c r="G126" s="29"/>
      <c r="H126" s="29"/>
    </row>
    <row r="127" spans="7:8" x14ac:dyDescent="0.2">
      <c r="G127" s="29"/>
      <c r="H127" s="29"/>
    </row>
    <row r="128" spans="7:8" x14ac:dyDescent="0.2">
      <c r="G128" s="29"/>
      <c r="H128" s="29"/>
    </row>
    <row r="129" spans="7:8" x14ac:dyDescent="0.2">
      <c r="G129" s="29"/>
      <c r="H129" s="29"/>
    </row>
    <row r="130" spans="7:8" x14ac:dyDescent="0.2">
      <c r="G130" s="29"/>
      <c r="H130" s="29"/>
    </row>
    <row r="131" spans="7:8" x14ac:dyDescent="0.2">
      <c r="G131" s="29"/>
      <c r="H131" s="29"/>
    </row>
    <row r="132" spans="7:8" x14ac:dyDescent="0.2">
      <c r="G132" s="29"/>
      <c r="H132" s="29"/>
    </row>
    <row r="133" spans="7:8" x14ac:dyDescent="0.2">
      <c r="G133" s="29"/>
      <c r="H133" s="29"/>
    </row>
    <row r="134" spans="7:8" x14ac:dyDescent="0.2">
      <c r="G134" s="29"/>
      <c r="H134" s="29"/>
    </row>
    <row r="135" spans="7:8" x14ac:dyDescent="0.2">
      <c r="G135" s="29"/>
      <c r="H135" s="29"/>
    </row>
    <row r="136" spans="7:8" x14ac:dyDescent="0.2">
      <c r="G136" s="29"/>
      <c r="H136" s="29"/>
    </row>
    <row r="137" spans="7:8" x14ac:dyDescent="0.2">
      <c r="G137" s="29"/>
      <c r="H137" s="29"/>
    </row>
    <row r="138" spans="7:8" x14ac:dyDescent="0.2">
      <c r="G138" s="29"/>
      <c r="H138" s="29"/>
    </row>
    <row r="139" spans="7:8" x14ac:dyDescent="0.2">
      <c r="G139" s="29"/>
      <c r="H139" s="29"/>
    </row>
    <row r="140" spans="7:8" x14ac:dyDescent="0.2">
      <c r="G140" s="29"/>
      <c r="H140" s="29"/>
    </row>
    <row r="141" spans="7:8" x14ac:dyDescent="0.2">
      <c r="G141" s="29"/>
      <c r="H141" s="29"/>
    </row>
    <row r="142" spans="7:8" x14ac:dyDescent="0.2">
      <c r="G142" s="29"/>
      <c r="H142" s="29"/>
    </row>
    <row r="143" spans="7:8" x14ac:dyDescent="0.2">
      <c r="G143" s="29"/>
      <c r="H143" s="29"/>
    </row>
    <row r="144" spans="7:8" x14ac:dyDescent="0.2">
      <c r="G144" s="29"/>
      <c r="H144" s="29"/>
    </row>
  </sheetData>
  <sheetProtection selectLockedCells="1" selectUnlockedCells="1"/>
  <sortState ref="M20:O32">
    <sortCondition descending="1" ref="O20:O32"/>
  </sortState>
  <phoneticPr fontId="9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zoomScaleNormal="100" workbookViewId="0">
      <selection activeCell="O7" sqref="O7"/>
    </sheetView>
  </sheetViews>
  <sheetFormatPr baseColWidth="10" defaultColWidth="9.140625" defaultRowHeight="12.75" x14ac:dyDescent="0.2"/>
  <cols>
    <col min="1" max="1" width="2.42578125" customWidth="1"/>
    <col min="2" max="2" width="23.5703125" customWidth="1"/>
    <col min="3" max="3" width="9.5703125" customWidth="1"/>
    <col min="4" max="16" width="12.7109375" customWidth="1"/>
  </cols>
  <sheetData>
    <row r="1" spans="2:16" ht="29.85" customHeight="1" x14ac:dyDescent="0.2">
      <c r="B1" s="2" t="s">
        <v>26</v>
      </c>
      <c r="C1" s="1"/>
      <c r="D1" s="1"/>
      <c r="E1" s="1"/>
      <c r="F1" s="1"/>
      <c r="G1" s="1"/>
      <c r="H1" s="1"/>
      <c r="I1" s="1"/>
      <c r="J1" s="1"/>
      <c r="K1" s="1"/>
    </row>
    <row r="2" spans="2:16" ht="21.95" customHeight="1" x14ac:dyDescent="0.2">
      <c r="B2" s="3" t="s">
        <v>18</v>
      </c>
      <c r="C2" s="4" t="s">
        <v>1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40" t="s">
        <v>23</v>
      </c>
      <c r="J2" s="40" t="s">
        <v>31</v>
      </c>
      <c r="K2" s="40">
        <v>2012</v>
      </c>
      <c r="L2" s="40">
        <v>2013</v>
      </c>
      <c r="M2" s="40">
        <v>2014</v>
      </c>
      <c r="N2" s="40">
        <v>2015</v>
      </c>
      <c r="O2" s="40">
        <v>2016</v>
      </c>
      <c r="P2" s="40">
        <v>2017</v>
      </c>
    </row>
    <row r="3" spans="2:16" ht="21.95" customHeight="1" x14ac:dyDescent="0.2">
      <c r="B3" s="30" t="s">
        <v>27</v>
      </c>
      <c r="C3" s="31" t="s">
        <v>19</v>
      </c>
      <c r="D3" s="9">
        <v>5488</v>
      </c>
      <c r="E3" s="9">
        <v>5480</v>
      </c>
      <c r="F3" s="9">
        <v>5496</v>
      </c>
      <c r="G3" s="9">
        <v>5517</v>
      </c>
      <c r="H3" s="9">
        <v>5611</v>
      </c>
      <c r="I3" s="9">
        <v>5611</v>
      </c>
      <c r="J3" s="9">
        <v>5617</v>
      </c>
      <c r="K3" s="9">
        <v>5744</v>
      </c>
      <c r="L3" s="9">
        <v>6020</v>
      </c>
      <c r="M3" s="9">
        <v>6043</v>
      </c>
      <c r="N3" s="9">
        <v>6286</v>
      </c>
      <c r="O3" s="9">
        <v>6350</v>
      </c>
      <c r="P3" s="9">
        <v>6215</v>
      </c>
    </row>
    <row r="4" spans="2:16" ht="21.95" customHeight="1" x14ac:dyDescent="0.2">
      <c r="B4" s="19" t="s">
        <v>28</v>
      </c>
      <c r="C4" s="21" t="s">
        <v>33</v>
      </c>
      <c r="D4" s="32">
        <v>16373</v>
      </c>
      <c r="E4" s="32">
        <v>15231</v>
      </c>
      <c r="F4" s="32">
        <v>9562</v>
      </c>
      <c r="G4" s="32">
        <v>10772</v>
      </c>
      <c r="H4" s="41">
        <v>11975</v>
      </c>
      <c r="I4" s="41">
        <v>9836</v>
      </c>
      <c r="J4" s="41">
        <v>13350</v>
      </c>
      <c r="K4" s="41">
        <v>10416</v>
      </c>
      <c r="L4" s="41">
        <v>10776</v>
      </c>
      <c r="M4" s="41">
        <v>10577</v>
      </c>
      <c r="N4" s="41">
        <v>17714</v>
      </c>
      <c r="O4" s="41">
        <v>7362</v>
      </c>
      <c r="P4" s="41">
        <v>19563</v>
      </c>
    </row>
    <row r="5" spans="2:16" ht="16.5" customHeight="1" x14ac:dyDescent="0.2">
      <c r="B5" s="68"/>
      <c r="C5" s="68"/>
    </row>
    <row r="6" spans="2:16" x14ac:dyDescent="0.2">
      <c r="B6" s="42"/>
    </row>
    <row r="7" spans="2:16" x14ac:dyDescent="0.2">
      <c r="O7" s="23"/>
    </row>
    <row r="9" spans="2:16" x14ac:dyDescent="0.2">
      <c r="C9" s="36"/>
      <c r="D9" s="36"/>
      <c r="E9" s="36"/>
      <c r="F9" s="36"/>
      <c r="G9" s="36"/>
      <c r="H9" s="36"/>
      <c r="I9" s="36"/>
      <c r="J9" s="36"/>
    </row>
    <row r="10" spans="2:16" x14ac:dyDescent="0.2">
      <c r="C10" s="36"/>
      <c r="D10" s="36"/>
      <c r="E10" s="36"/>
      <c r="F10" s="36"/>
      <c r="G10" s="36"/>
      <c r="H10" s="36"/>
      <c r="I10" s="36"/>
      <c r="J10" s="36"/>
    </row>
    <row r="11" spans="2:16" x14ac:dyDescent="0.2">
      <c r="C11" s="36"/>
    </row>
    <row r="12" spans="2:16" x14ac:dyDescent="0.2">
      <c r="C12" s="36"/>
    </row>
    <row r="13" spans="2:16" x14ac:dyDescent="0.2">
      <c r="C13" s="36"/>
    </row>
    <row r="14" spans="2:16" x14ac:dyDescent="0.2">
      <c r="C14" s="36"/>
    </row>
    <row r="15" spans="2:16" x14ac:dyDescent="0.2">
      <c r="C15" s="36"/>
    </row>
    <row r="16" spans="2:16" x14ac:dyDescent="0.2">
      <c r="C16" s="36"/>
    </row>
    <row r="17" spans="3:3" x14ac:dyDescent="0.2">
      <c r="C17" s="36"/>
    </row>
    <row r="18" spans="3:3" x14ac:dyDescent="0.2">
      <c r="C18" s="36"/>
    </row>
    <row r="19" spans="3:3" x14ac:dyDescent="0.2">
      <c r="C19" s="36"/>
    </row>
    <row r="20" spans="3:3" x14ac:dyDescent="0.2">
      <c r="C20" s="36"/>
    </row>
  </sheetData>
  <sheetProtection selectLockedCells="1" selectUnlockedCells="1"/>
  <sortState ref="D32:G44">
    <sortCondition descending="1" ref="G32:G44"/>
  </sortState>
  <mergeCells count="1"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/>
  <ignoredErrors>
    <ignoredError sqref="I2:J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showGridLines="0" zoomScale="95" zoomScaleNormal="95" workbookViewId="0">
      <selection activeCell="B14" sqref="B14"/>
    </sheetView>
  </sheetViews>
  <sheetFormatPr baseColWidth="10" defaultColWidth="9.140625" defaultRowHeight="12.75" x14ac:dyDescent="0.2"/>
  <cols>
    <col min="1" max="1" width="2.5703125" style="1" customWidth="1"/>
    <col min="2" max="2" width="31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29</v>
      </c>
    </row>
    <row r="2" spans="2:16" ht="23.25" customHeight="1" x14ac:dyDescent="0.2">
      <c r="B2" s="3" t="s">
        <v>18</v>
      </c>
      <c r="C2" s="4" t="s">
        <v>1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6">
        <v>2010</v>
      </c>
      <c r="J2" s="6">
        <v>2011</v>
      </c>
      <c r="K2" s="6">
        <v>2012</v>
      </c>
      <c r="L2" s="6">
        <v>2013</v>
      </c>
      <c r="M2" s="6">
        <v>2014</v>
      </c>
      <c r="N2" s="6">
        <v>2015</v>
      </c>
      <c r="O2" s="6">
        <v>2016</v>
      </c>
      <c r="P2" s="6">
        <v>2017</v>
      </c>
    </row>
    <row r="3" spans="2:16" ht="18" customHeight="1" x14ac:dyDescent="0.2">
      <c r="B3" s="30" t="s">
        <v>20</v>
      </c>
      <c r="C3" s="31" t="s">
        <v>33</v>
      </c>
      <c r="D3" s="9">
        <v>16373</v>
      </c>
      <c r="E3" s="8">
        <v>15231</v>
      </c>
      <c r="F3" s="8">
        <v>9562</v>
      </c>
      <c r="G3" s="8">
        <v>10772</v>
      </c>
      <c r="H3" s="37">
        <v>11975</v>
      </c>
      <c r="I3" s="37">
        <v>9836</v>
      </c>
      <c r="J3" s="37">
        <v>13350</v>
      </c>
      <c r="K3" s="37">
        <v>10416</v>
      </c>
      <c r="L3" s="37">
        <v>10776</v>
      </c>
      <c r="M3" s="37">
        <v>10577</v>
      </c>
      <c r="N3" s="37">
        <v>17714</v>
      </c>
      <c r="O3" s="37">
        <v>7362</v>
      </c>
      <c r="P3" s="37">
        <v>19563</v>
      </c>
    </row>
    <row r="4" spans="2:16" ht="18" customHeight="1" x14ac:dyDescent="0.2">
      <c r="B4" s="38" t="s">
        <v>21</v>
      </c>
      <c r="C4" s="34" t="s">
        <v>33</v>
      </c>
      <c r="D4" s="27">
        <v>1546.566</v>
      </c>
      <c r="E4" s="27">
        <v>2308.2669999999998</v>
      </c>
      <c r="F4" s="27">
        <v>1549.6020000000001</v>
      </c>
      <c r="G4" s="27">
        <v>1348.664</v>
      </c>
      <c r="H4" s="27">
        <v>1918.11</v>
      </c>
      <c r="I4" s="35">
        <v>2896.7049999999999</v>
      </c>
      <c r="J4" s="35">
        <v>2164.8330000000001</v>
      </c>
      <c r="K4" s="35">
        <v>1162.3219999999999</v>
      </c>
      <c r="L4" s="35">
        <v>2495.66</v>
      </c>
      <c r="M4" s="35">
        <v>4471.6120000000001</v>
      </c>
      <c r="N4" s="35">
        <v>1491.377</v>
      </c>
      <c r="O4" s="35">
        <v>5475.7529999999997</v>
      </c>
      <c r="P4" s="35">
        <v>3077.9560000000001</v>
      </c>
    </row>
    <row r="5" spans="2:16" ht="18" customHeight="1" x14ac:dyDescent="0.2">
      <c r="B5" s="49" t="s">
        <v>22</v>
      </c>
      <c r="C5" s="50" t="s">
        <v>33</v>
      </c>
      <c r="D5" s="51">
        <v>176.09100000000001</v>
      </c>
      <c r="E5" s="51">
        <v>114.378</v>
      </c>
      <c r="F5" s="51">
        <v>30.786000000000001</v>
      </c>
      <c r="G5" s="51">
        <v>42.576000000000001</v>
      </c>
      <c r="H5" s="51">
        <v>189.50200000000001</v>
      </c>
      <c r="I5" s="52">
        <v>553.69399999999996</v>
      </c>
      <c r="J5" s="52">
        <v>57.387</v>
      </c>
      <c r="K5" s="52">
        <v>118.36799999999999</v>
      </c>
      <c r="L5" s="52">
        <v>30.876999999999999</v>
      </c>
      <c r="M5" s="52">
        <v>13.212999999999999</v>
      </c>
      <c r="N5" s="52">
        <v>184.90600000000001</v>
      </c>
      <c r="O5" s="52">
        <v>23.925999999999998</v>
      </c>
      <c r="P5" s="52">
        <v>54.445999999999998</v>
      </c>
    </row>
    <row r="6" spans="2:16" ht="14.25" customHeight="1" x14ac:dyDescent="0.2">
      <c r="B6" s="30"/>
      <c r="C6" s="31"/>
      <c r="D6" s="48"/>
      <c r="E6" s="48"/>
      <c r="F6" s="48"/>
      <c r="G6" s="48"/>
      <c r="H6" s="48"/>
      <c r="I6" s="33"/>
      <c r="J6" s="33"/>
      <c r="K6" s="33"/>
      <c r="L6" s="33"/>
      <c r="M6" s="33"/>
      <c r="N6" s="33"/>
      <c r="O6" s="33"/>
      <c r="P6" s="33"/>
    </row>
    <row r="7" spans="2:16" x14ac:dyDescent="0.2">
      <c r="B7"/>
      <c r="C7"/>
      <c r="D7"/>
      <c r="E7"/>
      <c r="F7"/>
      <c r="G7"/>
      <c r="H7"/>
      <c r="I7"/>
      <c r="J7"/>
    </row>
    <row r="8" spans="2:16" x14ac:dyDescent="0.2">
      <c r="B8"/>
      <c r="C8"/>
      <c r="D8"/>
      <c r="E8"/>
      <c r="F8"/>
      <c r="G8"/>
      <c r="H8"/>
      <c r="I8"/>
      <c r="J8"/>
    </row>
    <row r="9" spans="2:16" x14ac:dyDescent="0.2">
      <c r="B9"/>
      <c r="C9"/>
      <c r="D9"/>
      <c r="E9"/>
      <c r="F9"/>
      <c r="G9"/>
      <c r="H9"/>
      <c r="I9"/>
      <c r="J9"/>
    </row>
    <row r="10" spans="2:16" x14ac:dyDescent="0.2">
      <c r="B10"/>
      <c r="C10"/>
      <c r="D10"/>
      <c r="E10"/>
      <c r="F10"/>
      <c r="G10"/>
      <c r="H10"/>
      <c r="I10"/>
      <c r="J10"/>
    </row>
    <row r="11" spans="2:16" x14ac:dyDescent="0.2">
      <c r="C11" s="24"/>
    </row>
    <row r="12" spans="2:16" x14ac:dyDescent="0.2">
      <c r="C12" s="24"/>
    </row>
    <row r="13" spans="2:16" x14ac:dyDescent="0.2">
      <c r="C13" s="24"/>
    </row>
    <row r="14" spans="2:16" x14ac:dyDescent="0.2">
      <c r="C14" s="24"/>
    </row>
    <row r="15" spans="2:16" x14ac:dyDescent="0.2">
      <c r="C15" s="24"/>
    </row>
    <row r="16" spans="2:16" x14ac:dyDescent="0.2">
      <c r="C16" s="24"/>
    </row>
    <row r="17" spans="3:3" x14ac:dyDescent="0.2">
      <c r="C17" s="24"/>
    </row>
  </sheetData>
  <sheetProtection selectLockedCells="1" selectUnlockedCells="1"/>
  <phoneticPr fontId="9" type="noConversion"/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showGridLines="0" tabSelected="1" zoomScale="95" zoomScaleNormal="95" workbookViewId="0">
      <selection activeCell="D17" sqref="D17"/>
    </sheetView>
  </sheetViews>
  <sheetFormatPr baseColWidth="10" defaultColWidth="9.140625" defaultRowHeight="12.75" x14ac:dyDescent="0.2"/>
  <cols>
    <col min="1" max="1" width="2.5703125" style="1" customWidth="1"/>
    <col min="2" max="2" width="31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48</v>
      </c>
      <c r="K1"/>
      <c r="L1"/>
      <c r="M1"/>
      <c r="N1"/>
      <c r="O1"/>
      <c r="P1"/>
    </row>
    <row r="2" spans="2:16" ht="23.25" customHeight="1" x14ac:dyDescent="0.2">
      <c r="B2" s="3" t="s">
        <v>18</v>
      </c>
      <c r="C2" s="4" t="s">
        <v>1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6">
        <v>2010</v>
      </c>
      <c r="J2" s="6">
        <v>2011</v>
      </c>
      <c r="K2" s="6">
        <v>2012</v>
      </c>
      <c r="L2" s="6">
        <v>2013</v>
      </c>
      <c r="M2" s="6">
        <v>2014</v>
      </c>
      <c r="N2" s="6">
        <v>2015</v>
      </c>
      <c r="O2" s="6">
        <v>2016</v>
      </c>
      <c r="P2" s="6">
        <v>2017</v>
      </c>
    </row>
    <row r="3" spans="2:16" ht="18" customHeight="1" x14ac:dyDescent="0.2">
      <c r="B3" s="30" t="s">
        <v>49</v>
      </c>
      <c r="C3" s="31" t="s">
        <v>33</v>
      </c>
      <c r="D3" s="9">
        <v>16373</v>
      </c>
      <c r="E3" s="8">
        <v>15231</v>
      </c>
      <c r="F3" s="8">
        <v>9562</v>
      </c>
      <c r="G3" s="8">
        <v>10772</v>
      </c>
      <c r="H3" s="37">
        <v>11975</v>
      </c>
      <c r="I3" s="37">
        <v>9836</v>
      </c>
      <c r="J3" s="37">
        <v>13350</v>
      </c>
      <c r="K3" s="37">
        <v>10416</v>
      </c>
      <c r="L3" s="37">
        <v>10776</v>
      </c>
      <c r="M3" s="37">
        <v>10577</v>
      </c>
      <c r="N3" s="37">
        <v>17714</v>
      </c>
      <c r="O3" s="37">
        <v>7362</v>
      </c>
      <c r="P3" s="37">
        <v>19563</v>
      </c>
    </row>
    <row r="4" spans="2:16" ht="18" customHeight="1" x14ac:dyDescent="0.2">
      <c r="B4" s="38" t="s">
        <v>50</v>
      </c>
      <c r="C4" s="34" t="s">
        <v>33</v>
      </c>
      <c r="D4" s="27">
        <v>9.4860000000000007</v>
      </c>
      <c r="E4" s="27">
        <v>31.946000000000002</v>
      </c>
      <c r="F4" s="27">
        <v>12.510999999999999</v>
      </c>
      <c r="G4" s="69">
        <v>1.7050000000000001</v>
      </c>
      <c r="H4" s="69">
        <v>0</v>
      </c>
      <c r="I4" s="35">
        <v>1.5</v>
      </c>
      <c r="J4" s="35">
        <v>7.0510000000000002</v>
      </c>
      <c r="K4" s="35">
        <v>0</v>
      </c>
      <c r="L4" s="35">
        <v>139.30000000000001</v>
      </c>
      <c r="M4" s="35">
        <v>126.913</v>
      </c>
      <c r="N4" s="35">
        <v>16.850000000000001</v>
      </c>
      <c r="O4" s="70">
        <v>0.1</v>
      </c>
      <c r="P4" s="35"/>
    </row>
    <row r="5" spans="2:16" ht="18" customHeight="1" x14ac:dyDescent="0.2">
      <c r="B5" s="49"/>
      <c r="C5" s="50"/>
      <c r="D5" s="51"/>
      <c r="E5" s="51"/>
      <c r="F5" s="51"/>
      <c r="G5" s="51"/>
      <c r="H5" s="51"/>
      <c r="I5" s="52"/>
      <c r="J5" s="52"/>
      <c r="K5" s="52"/>
      <c r="L5" s="52"/>
      <c r="M5" s="52"/>
      <c r="N5" s="52"/>
      <c r="O5" s="52"/>
      <c r="P5" s="52"/>
    </row>
    <row r="6" spans="2:16" ht="14.25" customHeight="1" x14ac:dyDescent="0.2">
      <c r="B6" s="30"/>
      <c r="C6" s="31"/>
      <c r="D6" s="48"/>
      <c r="E6" s="48"/>
      <c r="F6" s="48"/>
      <c r="G6" s="48"/>
      <c r="H6" s="48"/>
      <c r="I6" s="33"/>
      <c r="J6" s="33"/>
      <c r="K6" s="33"/>
      <c r="L6" s="33"/>
      <c r="M6" s="33"/>
      <c r="N6" s="33"/>
      <c r="O6" s="33"/>
      <c r="P6" s="33"/>
    </row>
    <row r="7" spans="2:16" x14ac:dyDescent="0.2">
      <c r="B7"/>
      <c r="C7"/>
      <c r="D7"/>
      <c r="E7"/>
      <c r="F7"/>
      <c r="G7"/>
      <c r="H7"/>
      <c r="I7"/>
      <c r="J7"/>
    </row>
    <row r="8" spans="2:16" x14ac:dyDescent="0.2">
      <c r="B8"/>
      <c r="C8"/>
      <c r="D8"/>
      <c r="E8"/>
      <c r="F8"/>
      <c r="G8"/>
      <c r="H8"/>
      <c r="I8"/>
      <c r="J8"/>
    </row>
    <row r="9" spans="2:16" x14ac:dyDescent="0.2">
      <c r="B9"/>
      <c r="C9"/>
      <c r="D9"/>
      <c r="E9"/>
      <c r="F9"/>
      <c r="G9"/>
      <c r="H9"/>
      <c r="I9"/>
      <c r="J9"/>
    </row>
    <row r="10" spans="2:16" x14ac:dyDescent="0.2">
      <c r="B10"/>
      <c r="C10"/>
      <c r="D10"/>
      <c r="E10"/>
      <c r="F10"/>
      <c r="G10"/>
      <c r="H10"/>
      <c r="I10"/>
      <c r="J10"/>
    </row>
    <row r="11" spans="2:16" x14ac:dyDescent="0.2">
      <c r="C11" s="24"/>
    </row>
    <row r="12" spans="2:16" x14ac:dyDescent="0.2">
      <c r="C12" s="24"/>
    </row>
    <row r="13" spans="2:16" x14ac:dyDescent="0.2">
      <c r="C13" s="24"/>
    </row>
    <row r="14" spans="2:16" x14ac:dyDescent="0.2">
      <c r="C14" s="24"/>
    </row>
    <row r="15" spans="2:16" x14ac:dyDescent="0.2">
      <c r="C15" s="24"/>
    </row>
    <row r="16" spans="2:16" x14ac:dyDescent="0.2">
      <c r="C16" s="24"/>
    </row>
    <row r="17" spans="3:3" x14ac:dyDescent="0.2">
      <c r="C17" s="2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2018-07-26T14:50:49Z</cp:lastPrinted>
  <dcterms:created xsi:type="dcterms:W3CDTF">2011-10-20T09:12:20Z</dcterms:created>
  <dcterms:modified xsi:type="dcterms:W3CDTF">2019-12-06T14:02:10Z</dcterms:modified>
</cp:coreProperties>
</file>