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610" activeTab="5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</sheets>
  <definedNames>
    <definedName name="_xlnm.Print_Area" localSheetId="0">'1'!$B$1:$W$12</definedName>
    <definedName name="_xlnm.Print_Area" localSheetId="1">'2'!$C$1:$L$8</definedName>
    <definedName name="_xlnm.Print_Area" localSheetId="3">'4'!$B$1:$P$4</definedName>
  </definedNames>
  <calcPr calcId="152511"/>
</workbook>
</file>

<file path=xl/calcChain.xml><?xml version="1.0" encoding="utf-8"?>
<calcChain xmlns="http://schemas.openxmlformats.org/spreadsheetml/2006/main">
  <c r="U5" i="2" l="1"/>
  <c r="I8" i="3" l="1"/>
  <c r="H8" i="3"/>
  <c r="G8" i="3"/>
  <c r="F8" i="3"/>
  <c r="E8" i="3"/>
  <c r="I5" i="3"/>
  <c r="H5" i="3"/>
  <c r="G5" i="3"/>
  <c r="F5" i="3"/>
  <c r="E5" i="3"/>
  <c r="W8" i="3"/>
  <c r="W5" i="3"/>
  <c r="J5" i="3"/>
  <c r="K5" i="3"/>
  <c r="L5" i="3"/>
  <c r="M5" i="3"/>
  <c r="N5" i="3"/>
  <c r="J8" i="3"/>
  <c r="K8" i="3"/>
  <c r="L8" i="3"/>
  <c r="M8" i="3"/>
  <c r="N8" i="3"/>
  <c r="I11" i="2"/>
  <c r="H11" i="2"/>
  <c r="G11" i="2"/>
  <c r="F11" i="2"/>
  <c r="E11" i="2"/>
  <c r="I10" i="2"/>
  <c r="H10" i="2"/>
  <c r="G10" i="2"/>
  <c r="F10" i="2"/>
  <c r="E10" i="2"/>
  <c r="I8" i="2"/>
  <c r="H8" i="2"/>
  <c r="G8" i="2"/>
  <c r="F8" i="2"/>
  <c r="E8" i="2"/>
  <c r="I5" i="2"/>
  <c r="H5" i="2"/>
  <c r="G5" i="2"/>
  <c r="F5" i="2"/>
  <c r="E5" i="2"/>
  <c r="W11" i="2" l="1"/>
  <c r="W10" i="2"/>
  <c r="W8" i="2"/>
  <c r="W5" i="2"/>
  <c r="V8" i="3" l="1"/>
  <c r="V5" i="3"/>
  <c r="V11" i="2"/>
  <c r="V10" i="2"/>
  <c r="V8" i="2"/>
  <c r="V5" i="2"/>
  <c r="D27" i="4" l="1"/>
  <c r="C27" i="4"/>
  <c r="D16" i="4"/>
  <c r="C16" i="4"/>
  <c r="O5" i="3"/>
  <c r="O8" i="3"/>
  <c r="U8" i="3"/>
  <c r="U5" i="3"/>
  <c r="U11" i="2"/>
  <c r="U10" i="2"/>
  <c r="U8" i="2"/>
  <c r="G27" i="4" l="1"/>
  <c r="T8" i="3" l="1"/>
  <c r="S8" i="3"/>
  <c r="T5" i="3"/>
  <c r="S5" i="3"/>
  <c r="T11" i="2" l="1"/>
  <c r="T10" i="2"/>
  <c r="T8" i="2"/>
  <c r="T5" i="2"/>
  <c r="S11" i="2"/>
  <c r="S10" i="2"/>
  <c r="S8" i="2"/>
  <c r="S5" i="2"/>
  <c r="H16" i="4" l="1"/>
  <c r="G16" i="4"/>
  <c r="R8" i="3" l="1"/>
  <c r="R5" i="3"/>
  <c r="R11" i="2"/>
  <c r="R10" i="2"/>
  <c r="R8" i="2"/>
  <c r="R5" i="2"/>
  <c r="Q11" i="2" l="1"/>
  <c r="Q10" i="2"/>
  <c r="Q8" i="3" l="1"/>
  <c r="Q5" i="3"/>
  <c r="Q8" i="2"/>
  <c r="Q5" i="2"/>
  <c r="P11" i="2"/>
  <c r="P10" i="2"/>
  <c r="P8" i="2"/>
  <c r="P5" i="2"/>
  <c r="P5" i="3"/>
  <c r="J5" i="2"/>
  <c r="K5" i="2"/>
  <c r="L5" i="2"/>
  <c r="M5" i="2"/>
  <c r="N5" i="2"/>
  <c r="O5" i="2"/>
  <c r="J8" i="2"/>
  <c r="K8" i="2"/>
  <c r="L8" i="2"/>
  <c r="M8" i="2"/>
  <c r="N8" i="2"/>
  <c r="O8" i="2"/>
  <c r="J10" i="2"/>
  <c r="K10" i="2"/>
  <c r="L10" i="2"/>
  <c r="M10" i="2"/>
  <c r="N10" i="2"/>
  <c r="O10" i="2"/>
  <c r="J11" i="2"/>
  <c r="K11" i="2"/>
  <c r="L11" i="2"/>
  <c r="M11" i="2"/>
  <c r="N11" i="2"/>
  <c r="O11" i="2"/>
  <c r="P8" i="3"/>
  <c r="H27" i="4" l="1"/>
</calcChain>
</file>

<file path=xl/sharedStrings.xml><?xml version="1.0" encoding="utf-8"?>
<sst xmlns="http://schemas.openxmlformats.org/spreadsheetml/2006/main" count="112" uniqueCount="59">
  <si>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</si>
  <si>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</si>
  <si>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</si>
  <si>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</si>
  <si>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</si>
  <si>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</si>
  <si>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</si>
  <si>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</si>
  <si>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</si>
  <si>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</si>
  <si>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</si>
  <si>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</si>
  <si>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</si>
  <si>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Itália</t>
  </si>
  <si>
    <t>Luxemburgo</t>
  </si>
  <si>
    <t>Rubrica</t>
  </si>
  <si>
    <t>ha</t>
  </si>
  <si>
    <t xml:space="preserve">Produção </t>
  </si>
  <si>
    <t>Produção</t>
  </si>
  <si>
    <t>Importação</t>
  </si>
  <si>
    <t>Exportação</t>
  </si>
  <si>
    <t xml:space="preserve">Castanha - Comércio Internacional </t>
  </si>
  <si>
    <t>Castanha - Indicadores de análise do Comércio Internacional</t>
  </si>
  <si>
    <t>Castanha - Área e Produção</t>
  </si>
  <si>
    <t>Brasil</t>
  </si>
  <si>
    <t>Estados Unidos</t>
  </si>
  <si>
    <t>Suíça</t>
  </si>
  <si>
    <t xml:space="preserve">Castanha - Principais destinos das Saídas </t>
  </si>
  <si>
    <t>2010</t>
  </si>
  <si>
    <t>Preço Médio de Importação</t>
  </si>
  <si>
    <t>Bélgica</t>
  </si>
  <si>
    <t>2011</t>
  </si>
  <si>
    <t xml:space="preserve">Área </t>
  </si>
  <si>
    <t>Castanha - Destinos das Saídas - UE e Países Terceiros (PT)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</si>
  <si>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</si>
  <si>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</si>
  <si>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</si>
  <si>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</si>
  <si>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Alemanha</t>
  </si>
  <si>
    <t xml:space="preserve">Castanha - Principais origens das Entradas </t>
  </si>
  <si>
    <t>Canadá</t>
  </si>
  <si>
    <r>
      <t>Quantidade</t>
    </r>
    <r>
      <rPr>
        <sz val="10"/>
        <color indexed="19"/>
        <rFont val="Arial"/>
        <family val="2"/>
      </rPr>
      <t xml:space="preserve">
(tonelada)</t>
    </r>
  </si>
  <si>
    <r>
      <t>Valor</t>
    </r>
    <r>
      <rPr>
        <sz val="10"/>
        <color indexed="19"/>
        <rFont val="Arial"/>
        <family val="2"/>
      </rPr>
      <t xml:space="preserve">
(1000 EUR)</t>
    </r>
  </si>
  <si>
    <t>Outros países</t>
  </si>
  <si>
    <t>Reino Unido</t>
  </si>
  <si>
    <t>UE</t>
  </si>
  <si>
    <t>Produto</t>
  </si>
  <si>
    <t>Polónia</t>
  </si>
  <si>
    <t>Dinamarca</t>
  </si>
  <si>
    <t>*dados preliminares</t>
  </si>
  <si>
    <t>Bulgária</t>
  </si>
  <si>
    <t>2018*</t>
  </si>
  <si>
    <t>Angola</t>
  </si>
  <si>
    <r>
      <t>2018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</si>
  <si>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Chile</t>
  </si>
  <si>
    <t>Castanha 
(com casca e
 sem casca)</t>
  </si>
  <si>
    <t>Castanha - Produção Certificada DOP</t>
  </si>
  <si>
    <t>Produção total</t>
  </si>
  <si>
    <t>Produção Certificada DOP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</si>
</sst>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color indexed="19"/>
      <name val="Arial"/>
      <family val="2"/>
    </font>
    <font>
      <b/>
      <sz val="9.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2" fontId="14" fillId="0" borderId="1" applyFill="0" applyProtection="0">
      <alignment vertical="center"/>
    </xf>
  </cellStyleXfs>
  <cellXfs count="91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0" fontId="2" fillId="0" borderId="0" xfId="2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0" fontId="2" fillId="3" borderId="3" xfId="2" applyNumberFormat="1" applyFont="1" applyFill="1" applyBorder="1" applyProtection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2" fillId="2" borderId="0" xfId="5" applyNumberFormat="1" applyFont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12" fillId="2" borderId="0" xfId="5" applyNumberFormat="1" applyFont="1" applyProtection="1">
      <alignment horizontal="center"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1" fontId="5" fillId="0" borderId="0" xfId="4" applyNumberFormat="1" applyFill="1" applyBorder="1" applyAlignment="1" applyProtection="1">
      <alignment horizontal="right"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6" fillId="4" borderId="4" xfId="0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8" fillId="0" borderId="0" xfId="0" quotePrefix="1" applyFont="1" applyAlignment="1">
      <alignment horizontal="left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13" fillId="0" borderId="0" xfId="0" applyFont="1"/>
    <xf numFmtId="0" fontId="2" fillId="3" borderId="0" xfId="0" applyNumberFormat="1" applyFont="1" applyFill="1" applyAlignment="1" applyProtection="1">
      <alignment horizontal="center" vertical="center"/>
    </xf>
    <xf numFmtId="0" fontId="2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vertical="center"/>
    </xf>
    <xf numFmtId="0" fontId="15" fillId="3" borderId="0" xfId="0" applyNumberFormat="1" applyFont="1" applyFill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6" fillId="5" borderId="0" xfId="0" applyNumberFormat="1" applyFont="1" applyFill="1" applyAlignment="1" applyProtection="1">
      <alignment vertical="center"/>
    </xf>
    <xf numFmtId="3" fontId="0" fillId="5" borderId="0" xfId="0" applyNumberFormat="1" applyFill="1" applyBorder="1" applyAlignment="1">
      <alignment vertical="center"/>
    </xf>
    <xf numFmtId="0" fontId="4" fillId="2" borderId="0" xfId="5" applyNumberFormat="1" applyFont="1" applyBorder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vertical="center"/>
    </xf>
    <xf numFmtId="2" fontId="14" fillId="3" borderId="3" xfId="6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2" fontId="14" fillId="0" borderId="0" xfId="6" applyFill="1" applyBorder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0" fontId="2" fillId="0" borderId="0" xfId="2" applyNumberFormat="1" applyFont="1" applyFill="1" applyAlignment="1" applyProtection="1">
      <alignment horizontal="left" vertical="center"/>
    </xf>
    <xf numFmtId="0" fontId="2" fillId="3" borderId="0" xfId="2" applyNumberFormat="1" applyFont="1" applyFill="1" applyAlignment="1" applyProtection="1">
      <alignment horizontal="left" vertical="center"/>
    </xf>
    <xf numFmtId="0" fontId="2" fillId="0" borderId="2" xfId="2" applyNumberFormat="1" applyFont="1" applyFill="1" applyBorder="1" applyAlignment="1" applyProtection="1">
      <alignment horizontal="left" vertical="center"/>
    </xf>
    <xf numFmtId="0" fontId="2" fillId="3" borderId="3" xfId="2" applyNumberFormat="1" applyFont="1" applyFill="1" applyBorder="1" applyAlignment="1" applyProtection="1">
      <alignment horizontal="left" vertical="center"/>
    </xf>
    <xf numFmtId="0" fontId="4" fillId="2" borderId="0" xfId="5" applyNumberFormat="1" applyFont="1" applyBorder="1" applyProtection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/>
    <xf numFmtId="3" fontId="13" fillId="4" borderId="4" xfId="0" applyNumberFormat="1" applyFont="1" applyFill="1" applyBorder="1" applyAlignment="1">
      <alignment vertical="center"/>
    </xf>
    <xf numFmtId="0" fontId="4" fillId="2" borderId="0" xfId="5" applyNumberFormat="1" applyFont="1" applyAlignment="1" applyProtection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/>
    </xf>
    <xf numFmtId="0" fontId="2" fillId="3" borderId="0" xfId="2" applyNumberFormat="1" applyFont="1" applyFill="1" applyAlignment="1" applyProtection="1">
      <alignment horizontal="center" vertical="center"/>
    </xf>
    <xf numFmtId="164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horizontal="right" vertical="center"/>
    </xf>
  </cellXfs>
  <cellStyles count="7">
    <cellStyle name="Col_Titulo" xfId="1"/>
    <cellStyle name="Col_Unidade" xfId="2"/>
    <cellStyle name="H1" xfId="3"/>
    <cellStyle name="Lien hypertexte" xfId="4" builtinId="8"/>
    <cellStyle name="Linha1" xfId="5"/>
    <cellStyle name="Normal" xfId="0" builtinId="0"/>
    <cellStyle name="ULTIMA_Linh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EAEAE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3"/>
  <sheetViews>
    <sheetView showGridLines="0" zoomScale="95" zoomScaleNormal="95" workbookViewId="0">
      <selection activeCell="V74" sqref="V74"/>
    </sheetView>
  </sheetViews>
  <sheetFormatPr baseColWidth="10" defaultColWidth="9.140625"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23" width="10.7109375" style="2" customWidth="1"/>
    <col min="24" max="16384" width="9.140625" style="2"/>
  </cols>
  <sheetData>
    <row r="1" spans="2:23" ht="29.85" customHeight="1" x14ac:dyDescent="0.2">
      <c r="B1" s="45" t="s">
        <v>21</v>
      </c>
      <c r="C1" s="45"/>
    </row>
    <row r="2" spans="2:23" ht="21" customHeight="1" x14ac:dyDescent="0.2">
      <c r="B2" s="71" t="s">
        <v>46</v>
      </c>
      <c r="C2" s="60" t="s">
        <v>0</v>
      </c>
      <c r="D2" s="60" t="s">
        <v>1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4">
        <v>2005</v>
      </c>
      <c r="K2" s="4">
        <v>2006</v>
      </c>
      <c r="L2" s="4">
        <v>2007</v>
      </c>
      <c r="M2" s="4">
        <v>2008</v>
      </c>
      <c r="N2" s="4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  <c r="T2" s="5">
        <v>2015</v>
      </c>
      <c r="U2" s="5">
        <v>2016</v>
      </c>
      <c r="V2" s="5">
        <v>2017</v>
      </c>
      <c r="W2" s="5" t="s">
        <v>51</v>
      </c>
    </row>
    <row r="3" spans="2:23" ht="15.95" customHeight="1" x14ac:dyDescent="0.2">
      <c r="B3" s="82" t="s">
        <v>55</v>
      </c>
      <c r="C3" s="84" t="s">
        <v>34</v>
      </c>
      <c r="D3" s="61" t="s">
        <v>2</v>
      </c>
      <c r="E3" s="8">
        <v>1285.67</v>
      </c>
      <c r="F3" s="8">
        <v>1235.799</v>
      </c>
      <c r="G3" s="8">
        <v>1352.883</v>
      </c>
      <c r="H3" s="8">
        <v>2185.3429999999998</v>
      </c>
      <c r="I3" s="8">
        <v>2652.605</v>
      </c>
      <c r="J3" s="8">
        <v>1393.876</v>
      </c>
      <c r="K3" s="8">
        <v>1241.8920000000001</v>
      </c>
      <c r="L3" s="8">
        <v>1573.3309999999999</v>
      </c>
      <c r="M3" s="8">
        <v>4024.2910000000002</v>
      </c>
      <c r="N3" s="8">
        <v>3295.0770000000002</v>
      </c>
      <c r="O3" s="8">
        <v>1473.904</v>
      </c>
      <c r="P3" s="8">
        <v>716.92899999999997</v>
      </c>
      <c r="Q3" s="8">
        <v>3102.0659999999998</v>
      </c>
      <c r="R3" s="8">
        <v>3483.2280000000001</v>
      </c>
      <c r="S3" s="8">
        <v>3353.056</v>
      </c>
      <c r="T3" s="8">
        <v>1765.77</v>
      </c>
      <c r="U3" s="8">
        <v>1537.7629999999999</v>
      </c>
      <c r="V3" s="8">
        <v>1553.835</v>
      </c>
      <c r="W3" s="8">
        <v>2562.913</v>
      </c>
    </row>
    <row r="4" spans="2:23" ht="15.95" customHeight="1" x14ac:dyDescent="0.2">
      <c r="B4" s="82"/>
      <c r="C4" s="84"/>
      <c r="D4" s="9" t="s">
        <v>3</v>
      </c>
      <c r="E4" s="8">
        <v>13410.931</v>
      </c>
      <c r="F4" s="8">
        <v>10985.615</v>
      </c>
      <c r="G4" s="8">
        <v>11723.995000000001</v>
      </c>
      <c r="H4" s="8">
        <v>14989.983</v>
      </c>
      <c r="I4" s="8">
        <v>9582.7450000000008</v>
      </c>
      <c r="J4" s="8">
        <v>5822.2809999999999</v>
      </c>
      <c r="K4" s="8">
        <v>10980.98</v>
      </c>
      <c r="L4" s="8">
        <v>8554.4920000000002</v>
      </c>
      <c r="M4" s="8">
        <v>7821.7839999999997</v>
      </c>
      <c r="N4" s="8">
        <v>8792.6209999999992</v>
      </c>
      <c r="O4" s="8">
        <v>8856.3850000000002</v>
      </c>
      <c r="P4" s="8">
        <v>8984.0589999999993</v>
      </c>
      <c r="Q4" s="8">
        <v>14865.037</v>
      </c>
      <c r="R4" s="8">
        <v>18991.581999999999</v>
      </c>
      <c r="S4" s="8">
        <v>19249.955999999998</v>
      </c>
      <c r="T4" s="8">
        <v>18040.834999999999</v>
      </c>
      <c r="U4" s="8">
        <v>20767.911</v>
      </c>
      <c r="V4" s="8">
        <v>13264.54</v>
      </c>
      <c r="W4" s="8">
        <v>14651.02</v>
      </c>
    </row>
    <row r="5" spans="2:23" ht="15.95" customHeight="1" x14ac:dyDescent="0.2">
      <c r="B5" s="82"/>
      <c r="C5" s="84"/>
      <c r="D5" s="52" t="s">
        <v>4</v>
      </c>
      <c r="E5" s="53">
        <f t="shared" ref="E5:I5" si="0">E4-E3</f>
        <v>12125.261</v>
      </c>
      <c r="F5" s="53">
        <f t="shared" si="0"/>
        <v>9749.8159999999989</v>
      </c>
      <c r="G5" s="53">
        <f t="shared" si="0"/>
        <v>10371.112000000001</v>
      </c>
      <c r="H5" s="53">
        <f t="shared" si="0"/>
        <v>12804.64</v>
      </c>
      <c r="I5" s="53">
        <f t="shared" si="0"/>
        <v>6930.1400000000012</v>
      </c>
      <c r="J5" s="53">
        <f t="shared" ref="J5:O5" si="1">J4-J3</f>
        <v>4428.4049999999997</v>
      </c>
      <c r="K5" s="53">
        <f t="shared" si="1"/>
        <v>9739.0879999999997</v>
      </c>
      <c r="L5" s="53">
        <f t="shared" si="1"/>
        <v>6981.1610000000001</v>
      </c>
      <c r="M5" s="53">
        <f t="shared" si="1"/>
        <v>3797.4929999999995</v>
      </c>
      <c r="N5" s="53">
        <f t="shared" si="1"/>
        <v>5497.543999999999</v>
      </c>
      <c r="O5" s="53">
        <f t="shared" si="1"/>
        <v>7382.4809999999998</v>
      </c>
      <c r="P5" s="53">
        <f t="shared" ref="P5:U5" si="2">P4-P3</f>
        <v>8267.1299999999992</v>
      </c>
      <c r="Q5" s="53">
        <f t="shared" si="2"/>
        <v>11762.971000000001</v>
      </c>
      <c r="R5" s="53">
        <f t="shared" si="2"/>
        <v>15508.353999999999</v>
      </c>
      <c r="S5" s="53">
        <f t="shared" si="2"/>
        <v>15896.899999999998</v>
      </c>
      <c r="T5" s="53">
        <f t="shared" si="2"/>
        <v>16275.064999999999</v>
      </c>
      <c r="U5" s="53">
        <f t="shared" si="2"/>
        <v>19230.148000000001</v>
      </c>
      <c r="V5" s="53">
        <f t="shared" ref="V5:W5" si="3">V4-V3</f>
        <v>11710.705000000002</v>
      </c>
      <c r="W5" s="53">
        <f t="shared" si="3"/>
        <v>12088.107</v>
      </c>
    </row>
    <row r="6" spans="2:23" ht="15.95" customHeight="1" x14ac:dyDescent="0.2">
      <c r="B6" s="82"/>
      <c r="C6" s="84" t="s">
        <v>5</v>
      </c>
      <c r="D6" s="9" t="s">
        <v>2</v>
      </c>
      <c r="E6" s="8">
        <v>1256.5450000000001</v>
      </c>
      <c r="F6" s="8">
        <v>1161.7170000000001</v>
      </c>
      <c r="G6" s="8">
        <v>1869.9670000000001</v>
      </c>
      <c r="H6" s="8">
        <v>2363.31</v>
      </c>
      <c r="I6" s="8">
        <v>2953.19</v>
      </c>
      <c r="J6" s="8">
        <v>1911.6869999999999</v>
      </c>
      <c r="K6" s="8">
        <v>1657.059</v>
      </c>
      <c r="L6" s="8">
        <v>2128.23</v>
      </c>
      <c r="M6" s="8">
        <v>1991.7560000000001</v>
      </c>
      <c r="N6" s="8">
        <v>2930.62</v>
      </c>
      <c r="O6" s="8">
        <v>1979.779</v>
      </c>
      <c r="P6" s="8">
        <v>1070.4880000000001</v>
      </c>
      <c r="Q6" s="8">
        <v>6605.268</v>
      </c>
      <c r="R6" s="8">
        <v>8439.7070000000003</v>
      </c>
      <c r="S6" s="8">
        <v>7765.2839999999997</v>
      </c>
      <c r="T6" s="8">
        <v>3049.7179999999998</v>
      </c>
      <c r="U6" s="8">
        <v>3367.2359999999999</v>
      </c>
      <c r="V6" s="8">
        <v>3825.174</v>
      </c>
      <c r="W6" s="8">
        <v>6405.8119999999999</v>
      </c>
    </row>
    <row r="7" spans="2:23" ht="15.95" customHeight="1" x14ac:dyDescent="0.2">
      <c r="B7" s="82"/>
      <c r="C7" s="84"/>
      <c r="D7" s="9" t="s">
        <v>3</v>
      </c>
      <c r="E7" s="8">
        <v>15117.808999999999</v>
      </c>
      <c r="F7" s="8">
        <v>14868.344999999999</v>
      </c>
      <c r="G7" s="8">
        <v>17783.921999999999</v>
      </c>
      <c r="H7" s="8">
        <v>17462.28</v>
      </c>
      <c r="I7" s="8">
        <v>11137.608</v>
      </c>
      <c r="J7" s="8">
        <v>8559.1880000000001</v>
      </c>
      <c r="K7" s="8">
        <v>13154.42</v>
      </c>
      <c r="L7" s="7">
        <v>14834.679</v>
      </c>
      <c r="M7" s="7">
        <v>16378.592000000001</v>
      </c>
      <c r="N7" s="7">
        <v>17693.246999999999</v>
      </c>
      <c r="O7" s="7">
        <v>16278.534</v>
      </c>
      <c r="P7" s="7">
        <v>18127.444</v>
      </c>
      <c r="Q7" s="7">
        <v>36664.550999999999</v>
      </c>
      <c r="R7" s="7">
        <v>53442.824999999997</v>
      </c>
      <c r="S7" s="7">
        <v>57038.082000000002</v>
      </c>
      <c r="T7" s="7">
        <v>40574.750999999997</v>
      </c>
      <c r="U7" s="7">
        <v>53410.574000000001</v>
      </c>
      <c r="V7" s="7">
        <v>37598.324999999997</v>
      </c>
      <c r="W7" s="7">
        <v>44059.493999999999</v>
      </c>
    </row>
    <row r="8" spans="2:23" ht="15.95" customHeight="1" x14ac:dyDescent="0.2">
      <c r="B8" s="83"/>
      <c r="C8" s="84"/>
      <c r="D8" s="11" t="s">
        <v>4</v>
      </c>
      <c r="E8" s="12">
        <f t="shared" ref="E8:I8" si="4">E7-E6</f>
        <v>13861.263999999999</v>
      </c>
      <c r="F8" s="12">
        <f t="shared" si="4"/>
        <v>13706.627999999999</v>
      </c>
      <c r="G8" s="12">
        <f t="shared" si="4"/>
        <v>15913.954999999998</v>
      </c>
      <c r="H8" s="12">
        <f t="shared" si="4"/>
        <v>15098.97</v>
      </c>
      <c r="I8" s="12">
        <f t="shared" si="4"/>
        <v>8184.4179999999997</v>
      </c>
      <c r="J8" s="12">
        <f t="shared" ref="J8:O8" si="5">J7-J6</f>
        <v>6647.5010000000002</v>
      </c>
      <c r="K8" s="12">
        <f t="shared" si="5"/>
        <v>11497.361000000001</v>
      </c>
      <c r="L8" s="12">
        <f t="shared" si="5"/>
        <v>12706.449000000001</v>
      </c>
      <c r="M8" s="12">
        <f t="shared" si="5"/>
        <v>14386.836000000001</v>
      </c>
      <c r="N8" s="12">
        <f t="shared" si="5"/>
        <v>14762.627</v>
      </c>
      <c r="O8" s="12">
        <f t="shared" si="5"/>
        <v>14298.754999999999</v>
      </c>
      <c r="P8" s="12">
        <f t="shared" ref="P8:U8" si="6">P7-P6</f>
        <v>17056.955999999998</v>
      </c>
      <c r="Q8" s="12">
        <f t="shared" si="6"/>
        <v>30059.282999999999</v>
      </c>
      <c r="R8" s="12">
        <f t="shared" si="6"/>
        <v>45003.117999999995</v>
      </c>
      <c r="S8" s="12">
        <f t="shared" si="6"/>
        <v>49272.798000000003</v>
      </c>
      <c r="T8" s="12">
        <f t="shared" si="6"/>
        <v>37525.032999999996</v>
      </c>
      <c r="U8" s="12">
        <f t="shared" si="6"/>
        <v>50043.338000000003</v>
      </c>
      <c r="V8" s="12">
        <f t="shared" ref="V8:W8" si="7">V7-V6</f>
        <v>33773.150999999998</v>
      </c>
      <c r="W8" s="12">
        <f t="shared" si="7"/>
        <v>37653.682000000001</v>
      </c>
    </row>
    <row r="9" spans="2:23" ht="12" customHeight="1" x14ac:dyDescent="0.2">
      <c r="C9" s="43"/>
      <c r="D9" s="13"/>
      <c r="E9" s="13"/>
      <c r="F9" s="13"/>
      <c r="G9" s="13"/>
      <c r="H9" s="13"/>
      <c r="I9" s="13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21.95" customHeight="1" x14ac:dyDescent="0.2">
      <c r="B10" s="72" t="s">
        <v>29</v>
      </c>
      <c r="C10" s="73"/>
      <c r="D10" s="74" t="s">
        <v>6</v>
      </c>
      <c r="E10" s="15">
        <f t="shared" ref="E10:I10" si="8">E6/E3</f>
        <v>0.97734644193299991</v>
      </c>
      <c r="F10" s="15">
        <f t="shared" si="8"/>
        <v>0.94005335819174485</v>
      </c>
      <c r="G10" s="15">
        <f t="shared" si="8"/>
        <v>1.3822089567242697</v>
      </c>
      <c r="H10" s="15">
        <f t="shared" si="8"/>
        <v>1.0814366440416905</v>
      </c>
      <c r="I10" s="15">
        <f t="shared" si="8"/>
        <v>1.1133169092269675</v>
      </c>
      <c r="J10" s="15">
        <f t="shared" ref="J10:O10" si="9">J6/J3</f>
        <v>1.3714900034149378</v>
      </c>
      <c r="K10" s="15">
        <f t="shared" si="9"/>
        <v>1.3343020166004773</v>
      </c>
      <c r="L10" s="15">
        <f t="shared" si="9"/>
        <v>1.3526905654309234</v>
      </c>
      <c r="M10" s="15">
        <f t="shared" si="9"/>
        <v>0.49493339323622471</v>
      </c>
      <c r="N10" s="15">
        <f t="shared" si="9"/>
        <v>0.8893934800309673</v>
      </c>
      <c r="O10" s="15">
        <f t="shared" si="9"/>
        <v>1.3432211324482464</v>
      </c>
      <c r="P10" s="15">
        <f t="shared" ref="P10:R11" si="10">P6/P3</f>
        <v>1.4931576209080677</v>
      </c>
      <c r="Q10" s="15">
        <f t="shared" si="10"/>
        <v>2.1293125291338098</v>
      </c>
      <c r="R10" s="15">
        <f t="shared" si="10"/>
        <v>2.4229556606687819</v>
      </c>
      <c r="S10" s="15">
        <f t="shared" ref="S10:T10" si="11">S6/S3</f>
        <v>2.315882585915654</v>
      </c>
      <c r="T10" s="15">
        <f t="shared" si="11"/>
        <v>1.7271320726934991</v>
      </c>
      <c r="U10" s="15">
        <f t="shared" ref="U10:V10" si="12">U6/U3</f>
        <v>2.1896976322099051</v>
      </c>
      <c r="V10" s="15">
        <f t="shared" si="12"/>
        <v>2.4617633146376545</v>
      </c>
      <c r="W10" s="15">
        <f t="shared" ref="W10" si="13">W6/W3</f>
        <v>2.4994262388149733</v>
      </c>
    </row>
    <row r="11" spans="2:23" ht="21.95" customHeight="1" x14ac:dyDescent="0.2">
      <c r="B11" s="75" t="s">
        <v>7</v>
      </c>
      <c r="C11" s="76"/>
      <c r="D11" s="77" t="s">
        <v>6</v>
      </c>
      <c r="E11" s="62">
        <f t="shared" ref="E11:I11" si="14">E7/E4</f>
        <v>1.1272751310106657</v>
      </c>
      <c r="F11" s="62">
        <f t="shared" si="14"/>
        <v>1.3534376546055911</v>
      </c>
      <c r="G11" s="62">
        <f t="shared" si="14"/>
        <v>1.5168824278754809</v>
      </c>
      <c r="H11" s="62">
        <f t="shared" si="14"/>
        <v>1.1649299402140749</v>
      </c>
      <c r="I11" s="62">
        <f t="shared" si="14"/>
        <v>1.1622565350533693</v>
      </c>
      <c r="J11" s="62">
        <f t="shared" ref="J11:O11" si="15">J7/J4</f>
        <v>1.4700747009634196</v>
      </c>
      <c r="K11" s="62">
        <f t="shared" si="15"/>
        <v>1.1979276895140507</v>
      </c>
      <c r="L11" s="62">
        <f t="shared" si="15"/>
        <v>1.7341390932389673</v>
      </c>
      <c r="M11" s="62">
        <f t="shared" si="15"/>
        <v>2.0939714008978005</v>
      </c>
      <c r="N11" s="62">
        <f t="shared" si="15"/>
        <v>2.0122835955285687</v>
      </c>
      <c r="O11" s="62">
        <f t="shared" si="15"/>
        <v>1.8380562723955653</v>
      </c>
      <c r="P11" s="62">
        <f t="shared" si="10"/>
        <v>2.0177343002756327</v>
      </c>
      <c r="Q11" s="62">
        <f t="shared" si="10"/>
        <v>2.4664957779788907</v>
      </c>
      <c r="R11" s="62">
        <f t="shared" si="10"/>
        <v>2.8140270252367601</v>
      </c>
      <c r="S11" s="62">
        <f t="shared" ref="S11:T11" si="16">S7/S4</f>
        <v>2.9630240193795769</v>
      </c>
      <c r="T11" s="62">
        <f t="shared" si="16"/>
        <v>2.249050612125215</v>
      </c>
      <c r="U11" s="62">
        <f t="shared" ref="U11:V11" si="17">U7/U4</f>
        <v>2.5717836521930395</v>
      </c>
      <c r="V11" s="62">
        <f t="shared" si="17"/>
        <v>2.8344989724483467</v>
      </c>
      <c r="W11" s="62">
        <f t="shared" ref="W11" si="18">W7/W4</f>
        <v>3.0072646136582981</v>
      </c>
    </row>
    <row r="12" spans="2:23" ht="15.75" customHeight="1" x14ac:dyDescent="0.2">
      <c r="B12" s="65" t="s">
        <v>49</v>
      </c>
      <c r="C12" s="65"/>
      <c r="D12" s="63"/>
      <c r="E12" s="63"/>
      <c r="F12" s="63"/>
      <c r="G12" s="63"/>
      <c r="H12" s="63"/>
      <c r="I12" s="63"/>
      <c r="J12" s="64"/>
      <c r="K12" s="64"/>
      <c r="L12" s="64"/>
      <c r="M12" s="64"/>
      <c r="N12" s="64"/>
      <c r="O12" s="64"/>
    </row>
    <row r="13" spans="2:23" x14ac:dyDescent="0.2">
      <c r="C13" s="17"/>
      <c r="D13" s="17"/>
      <c r="E13" s="17"/>
      <c r="F13" s="17"/>
      <c r="G13" s="17"/>
      <c r="H13" s="17"/>
      <c r="I13" s="17"/>
    </row>
    <row r="14" spans="2:23" x14ac:dyDescent="0.2"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41"/>
      <c r="V14" s="21"/>
    </row>
    <row r="15" spans="2:23" x14ac:dyDescent="0.2">
      <c r="C15" s="17"/>
      <c r="D15" s="17"/>
      <c r="E15" s="17"/>
      <c r="F15" s="17"/>
      <c r="G15" s="17"/>
      <c r="H15" s="17"/>
      <c r="I15" s="17"/>
    </row>
    <row r="16" spans="2:23" x14ac:dyDescent="0.2">
      <c r="C16" s="17"/>
      <c r="D16" s="17"/>
      <c r="E16" s="17"/>
      <c r="F16" s="17"/>
      <c r="G16" s="17"/>
      <c r="H16" s="17"/>
      <c r="I16" s="17"/>
    </row>
    <row r="17" spans="3:25" x14ac:dyDescent="0.2">
      <c r="C17" s="17"/>
      <c r="D17" s="17"/>
      <c r="E17" s="17"/>
      <c r="F17" s="17"/>
      <c r="G17" s="17"/>
      <c r="H17" s="17"/>
      <c r="I17" s="17"/>
    </row>
    <row r="18" spans="3:25" x14ac:dyDescent="0.2">
      <c r="C18" s="17"/>
      <c r="D18" s="17"/>
      <c r="E18" s="17"/>
      <c r="F18" s="17"/>
      <c r="G18" s="17"/>
      <c r="H18" s="17"/>
      <c r="I18" s="17"/>
    </row>
    <row r="19" spans="3:25" x14ac:dyDescent="0.2">
      <c r="C19" s="17"/>
      <c r="D19" s="17"/>
      <c r="E19" s="17"/>
      <c r="F19" s="17"/>
      <c r="G19" s="17"/>
      <c r="H19" s="17"/>
      <c r="I19" s="17"/>
    </row>
    <row r="20" spans="3:25" x14ac:dyDescent="0.2">
      <c r="C20" s="17"/>
      <c r="D20" s="17"/>
      <c r="E20" s="17"/>
      <c r="F20" s="17"/>
      <c r="G20" s="17"/>
      <c r="H20" s="17"/>
      <c r="I20" s="17"/>
      <c r="X20" s="18"/>
      <c r="Y20" s="18"/>
    </row>
    <row r="21" spans="3:25" x14ac:dyDescent="0.2">
      <c r="C21" s="17"/>
      <c r="D21" s="17"/>
      <c r="E21" s="17"/>
      <c r="F21" s="17"/>
      <c r="G21" s="17"/>
      <c r="H21" s="17"/>
      <c r="I21" s="17"/>
      <c r="J21" s="28"/>
      <c r="Y21" s="18"/>
    </row>
    <row r="22" spans="3:25" x14ac:dyDescent="0.2">
      <c r="C22" s="17"/>
      <c r="D22" s="17"/>
      <c r="E22" s="17"/>
      <c r="F22" s="17"/>
      <c r="G22" s="17"/>
      <c r="H22" s="17"/>
      <c r="I22" s="17"/>
      <c r="J22" s="28"/>
      <c r="Y22" s="18"/>
    </row>
    <row r="23" spans="3:25" x14ac:dyDescent="0.2">
      <c r="C23" s="17"/>
      <c r="D23" s="17"/>
      <c r="E23" s="17"/>
      <c r="F23" s="17"/>
      <c r="G23" s="17"/>
      <c r="H23" s="17"/>
      <c r="I23" s="17"/>
      <c r="J23" s="28"/>
      <c r="Y23" s="18"/>
    </row>
    <row r="24" spans="3:25" x14ac:dyDescent="0.2">
      <c r="C24" s="17"/>
      <c r="J24" s="28"/>
      <c r="Y24" s="18"/>
    </row>
    <row r="25" spans="3:25" x14ac:dyDescent="0.2">
      <c r="C25" s="17"/>
      <c r="J25" s="28"/>
      <c r="Y25" s="18"/>
    </row>
    <row r="26" spans="3:25" x14ac:dyDescent="0.2">
      <c r="J26" s="28"/>
      <c r="Y26" s="18"/>
    </row>
    <row r="27" spans="3:25" x14ac:dyDescent="0.2">
      <c r="D27" s="17"/>
      <c r="E27" s="17"/>
      <c r="F27" s="17"/>
      <c r="G27" s="17"/>
      <c r="H27" s="17"/>
      <c r="I27" s="17"/>
      <c r="J27" s="28"/>
      <c r="X27" s="18"/>
      <c r="Y27" s="18"/>
    </row>
    <row r="28" spans="3:25" x14ac:dyDescent="0.2">
      <c r="D28" s="17"/>
      <c r="E28" s="17"/>
      <c r="F28" s="17"/>
      <c r="G28" s="17"/>
      <c r="H28" s="17"/>
      <c r="I28" s="17"/>
      <c r="J28" s="28"/>
      <c r="X28" s="18"/>
      <c r="Y28" s="18"/>
    </row>
    <row r="29" spans="3:25" x14ac:dyDescent="0.2">
      <c r="J29" s="28"/>
      <c r="X29" s="18"/>
      <c r="Y29" s="18"/>
    </row>
    <row r="30" spans="3:25" x14ac:dyDescent="0.2">
      <c r="C30" s="17"/>
      <c r="J30" s="28"/>
      <c r="X30" s="18"/>
      <c r="Y30" s="18"/>
    </row>
    <row r="31" spans="3:25" x14ac:dyDescent="0.2">
      <c r="J31" s="28"/>
      <c r="X31" s="18"/>
      <c r="Y31" s="18"/>
    </row>
    <row r="32" spans="3:25" x14ac:dyDescent="0.2">
      <c r="C32" s="17"/>
      <c r="D32" s="17"/>
      <c r="E32" s="17"/>
      <c r="F32" s="17"/>
      <c r="G32" s="17"/>
      <c r="H32" s="17"/>
      <c r="I32" s="17"/>
      <c r="J32" s="28"/>
      <c r="X32" s="18"/>
      <c r="Y32" s="18"/>
    </row>
    <row r="33" spans="3:25" x14ac:dyDescent="0.2">
      <c r="C33" s="17"/>
      <c r="D33" s="17"/>
      <c r="E33" s="17"/>
      <c r="F33" s="17"/>
      <c r="G33" s="17"/>
      <c r="H33" s="17"/>
      <c r="I33" s="17"/>
      <c r="J33" s="28"/>
      <c r="X33" s="18"/>
      <c r="Y33" s="18"/>
    </row>
    <row r="34" spans="3:25" x14ac:dyDescent="0.2">
      <c r="C34" s="17"/>
      <c r="J34" s="28"/>
      <c r="X34" s="18"/>
      <c r="Y34" s="18"/>
    </row>
    <row r="35" spans="3:25" x14ac:dyDescent="0.2">
      <c r="C35" s="17"/>
      <c r="J35" s="28"/>
      <c r="X35" s="18"/>
      <c r="Y35" s="18"/>
    </row>
    <row r="36" spans="3:25" x14ac:dyDescent="0.2">
      <c r="L36" s="18"/>
      <c r="M36" s="18"/>
    </row>
    <row r="37" spans="3:25" x14ac:dyDescent="0.2">
      <c r="L37" s="18"/>
      <c r="M37" s="18"/>
    </row>
    <row r="38" spans="3:25" x14ac:dyDescent="0.2">
      <c r="L38" s="18"/>
      <c r="M38" s="18"/>
    </row>
    <row r="39" spans="3:25" x14ac:dyDescent="0.2">
      <c r="L39" s="18"/>
      <c r="M39" s="18"/>
    </row>
    <row r="40" spans="3:25" x14ac:dyDescent="0.2">
      <c r="L40" s="18"/>
      <c r="M40" s="18"/>
    </row>
    <row r="41" spans="3:25" x14ac:dyDescent="0.2">
      <c r="L41" s="18"/>
      <c r="M41" s="18"/>
    </row>
    <row r="42" spans="3:25" x14ac:dyDescent="0.2">
      <c r="K42" s="18"/>
      <c r="L42" s="18"/>
      <c r="M42" s="18"/>
    </row>
    <row r="43" spans="3:25" x14ac:dyDescent="0.2">
      <c r="K43" s="18"/>
      <c r="L43" s="18"/>
      <c r="M43" s="18"/>
    </row>
    <row r="44" spans="3:25" x14ac:dyDescent="0.2">
      <c r="K44" s="18"/>
      <c r="L44" s="18"/>
      <c r="M44" s="18"/>
    </row>
    <row r="45" spans="3:25" x14ac:dyDescent="0.2">
      <c r="K45" s="18"/>
      <c r="L45" s="18"/>
      <c r="M45" s="18"/>
    </row>
    <row r="46" spans="3:25" x14ac:dyDescent="0.2">
      <c r="K46" s="18"/>
      <c r="L46" s="18"/>
      <c r="M46" s="18"/>
    </row>
    <row r="47" spans="3:25" x14ac:dyDescent="0.2">
      <c r="K47" s="18"/>
      <c r="L47" s="18"/>
      <c r="M47" s="18"/>
    </row>
    <row r="48" spans="3:25" x14ac:dyDescent="0.2">
      <c r="K48" s="18"/>
      <c r="L48" s="18"/>
    </row>
    <row r="49" spans="11:12" x14ac:dyDescent="0.2">
      <c r="K49" s="18"/>
      <c r="L49" s="18"/>
    </row>
    <row r="50" spans="11:12" x14ac:dyDescent="0.2">
      <c r="K50" s="18"/>
      <c r="L50" s="18"/>
    </row>
    <row r="51" spans="11:12" x14ac:dyDescent="0.2">
      <c r="K51" s="18"/>
      <c r="L51" s="18"/>
    </row>
    <row r="52" spans="11:12" x14ac:dyDescent="0.2">
      <c r="K52" s="18"/>
      <c r="L52" s="18"/>
    </row>
    <row r="53" spans="11:12" x14ac:dyDescent="0.2">
      <c r="K53" s="18"/>
      <c r="L53" s="18"/>
    </row>
    <row r="54" spans="11:12" x14ac:dyDescent="0.2">
      <c r="K54" s="18"/>
      <c r="L54" s="18"/>
    </row>
    <row r="55" spans="11:12" x14ac:dyDescent="0.2">
      <c r="K55" s="18"/>
      <c r="L55" s="18"/>
    </row>
    <row r="56" spans="11:12" x14ac:dyDescent="0.2">
      <c r="K56" s="18"/>
      <c r="L56" s="18"/>
    </row>
    <row r="57" spans="11:12" x14ac:dyDescent="0.2">
      <c r="K57" s="18"/>
      <c r="L57" s="18"/>
    </row>
    <row r="58" spans="11:12" x14ac:dyDescent="0.2">
      <c r="K58" s="18"/>
      <c r="L58" s="18"/>
    </row>
    <row r="59" spans="11:12" x14ac:dyDescent="0.2">
      <c r="K59" s="18"/>
      <c r="L59" s="18"/>
    </row>
    <row r="60" spans="11:12" x14ac:dyDescent="0.2">
      <c r="K60" s="18"/>
      <c r="L60" s="18"/>
    </row>
    <row r="61" spans="11:12" x14ac:dyDescent="0.2">
      <c r="K61" s="18"/>
      <c r="L61" s="18"/>
    </row>
    <row r="62" spans="11:12" x14ac:dyDescent="0.2">
      <c r="K62" s="18"/>
      <c r="L62" s="18"/>
    </row>
    <row r="63" spans="11:12" x14ac:dyDescent="0.2">
      <c r="K63" s="18"/>
      <c r="L63" s="18"/>
    </row>
  </sheetData>
  <sheetProtection selectLockedCells="1" selectUnlockedCells="1"/>
  <sortState ref="S21:V26">
    <sortCondition ref="T21:T26"/>
  </sortState>
  <mergeCells count="3">
    <mergeCell ref="B3:B8"/>
    <mergeCell ref="C3:C5"/>
    <mergeCell ref="C6:C8"/>
  </mergeCells>
  <phoneticPr fontId="10" type="noConversion"/>
  <pageMargins left="0.23622047244094491" right="3.937007874015748E-2" top="0.59055118110236227" bottom="0.59055118110236227" header="0" footer="0"/>
  <pageSetup paperSize="9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GridLines="0" topLeftCell="P1" zoomScale="95" zoomScaleNormal="95" workbookViewId="0">
      <selection activeCell="V11" sqref="V11"/>
    </sheetView>
  </sheetViews>
  <sheetFormatPr baseColWidth="10" defaultColWidth="9.140625"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23" width="10.7109375" style="2" customWidth="1"/>
    <col min="24" max="16384" width="9.140625" style="2"/>
  </cols>
  <sheetData>
    <row r="1" spans="2:23" ht="29.85" customHeight="1" x14ac:dyDescent="0.2">
      <c r="B1" s="3" t="s">
        <v>33</v>
      </c>
      <c r="C1" s="3"/>
    </row>
    <row r="2" spans="2:23" ht="21.75" customHeight="1" x14ac:dyDescent="0.2">
      <c r="B2" s="71" t="s">
        <v>46</v>
      </c>
      <c r="C2" s="1" t="s">
        <v>0</v>
      </c>
      <c r="D2" s="1" t="s">
        <v>1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81">
        <v>2005</v>
      </c>
      <c r="K2" s="81">
        <v>2006</v>
      </c>
      <c r="L2" s="81">
        <v>2007</v>
      </c>
      <c r="M2" s="81">
        <v>2008</v>
      </c>
      <c r="N2" s="81">
        <v>2009</v>
      </c>
      <c r="O2" s="81">
        <v>2010</v>
      </c>
      <c r="P2" s="81">
        <v>2011</v>
      </c>
      <c r="Q2" s="81">
        <v>2012</v>
      </c>
      <c r="R2" s="81">
        <v>2013</v>
      </c>
      <c r="S2" s="5">
        <v>2014</v>
      </c>
      <c r="T2" s="5">
        <v>2015</v>
      </c>
      <c r="U2" s="5">
        <v>2016</v>
      </c>
      <c r="V2" s="5">
        <v>2017</v>
      </c>
      <c r="W2" s="5" t="s">
        <v>51</v>
      </c>
    </row>
    <row r="3" spans="2:23" ht="18" customHeight="1" x14ac:dyDescent="0.2">
      <c r="B3" s="82" t="s">
        <v>55</v>
      </c>
      <c r="C3" s="85" t="s">
        <v>41</v>
      </c>
      <c r="D3" s="67" t="s">
        <v>45</v>
      </c>
      <c r="E3" s="8">
        <v>10654.726000000001</v>
      </c>
      <c r="F3" s="8">
        <v>8518.9639999999999</v>
      </c>
      <c r="G3" s="8">
        <v>9837.0360000000001</v>
      </c>
      <c r="H3" s="8">
        <v>13402.833000000001</v>
      </c>
      <c r="I3" s="8">
        <v>7764.7659999999996</v>
      </c>
      <c r="J3" s="8">
        <v>3870.5709999999999</v>
      </c>
      <c r="K3" s="8">
        <v>8765.3970000000008</v>
      </c>
      <c r="L3" s="8">
        <v>6557.0550000000003</v>
      </c>
      <c r="M3" s="8">
        <v>6293.7550000000001</v>
      </c>
      <c r="N3" s="8">
        <v>6861.09</v>
      </c>
      <c r="O3" s="8">
        <v>6554.2849999999999</v>
      </c>
      <c r="P3" s="8">
        <v>7077.76</v>
      </c>
      <c r="Q3" s="8">
        <v>12799.5</v>
      </c>
      <c r="R3" s="8">
        <v>17330.101999999999</v>
      </c>
      <c r="S3" s="8">
        <v>17718.940999999999</v>
      </c>
      <c r="T3" s="8">
        <v>16521.059000000001</v>
      </c>
      <c r="U3" s="8">
        <v>19381.429</v>
      </c>
      <c r="V3" s="8">
        <v>12421.95</v>
      </c>
      <c r="W3" s="8">
        <v>13420.316999999999</v>
      </c>
    </row>
    <row r="4" spans="2:23" ht="18" customHeight="1" x14ac:dyDescent="0.2">
      <c r="B4" s="82"/>
      <c r="C4" s="85"/>
      <c r="D4" s="67" t="s">
        <v>8</v>
      </c>
      <c r="E4" s="8">
        <v>2756.2049999999999</v>
      </c>
      <c r="F4" s="8">
        <v>2466.6509999999998</v>
      </c>
      <c r="G4" s="8">
        <v>1886.9390000000001</v>
      </c>
      <c r="H4" s="8">
        <v>1587.15</v>
      </c>
      <c r="I4" s="8">
        <v>1817.979</v>
      </c>
      <c r="J4" s="8">
        <v>1951.71</v>
      </c>
      <c r="K4" s="8">
        <v>2215.5830000000001</v>
      </c>
      <c r="L4" s="8">
        <v>1997.4369999999999</v>
      </c>
      <c r="M4" s="8">
        <v>1528.029</v>
      </c>
      <c r="N4" s="8">
        <v>1931.5309999999999</v>
      </c>
      <c r="O4" s="8">
        <v>2302.1</v>
      </c>
      <c r="P4" s="8">
        <v>1906.299</v>
      </c>
      <c r="Q4" s="8">
        <v>2065.5369999999998</v>
      </c>
      <c r="R4" s="8">
        <v>1661.48</v>
      </c>
      <c r="S4" s="8">
        <v>1531.0150000000001</v>
      </c>
      <c r="T4" s="8">
        <v>1519.7760000000001</v>
      </c>
      <c r="U4" s="8">
        <v>1386.482</v>
      </c>
      <c r="V4" s="8">
        <v>842.59</v>
      </c>
      <c r="W4" s="8">
        <v>1230.703</v>
      </c>
    </row>
    <row r="5" spans="2:23" ht="18" customHeight="1" x14ac:dyDescent="0.2">
      <c r="B5" s="82"/>
      <c r="C5" s="85"/>
      <c r="D5" s="68" t="s">
        <v>9</v>
      </c>
      <c r="E5" s="19">
        <f t="shared" ref="E5:I5" si="0">SUM(E3:E4)</f>
        <v>13410.931</v>
      </c>
      <c r="F5" s="19">
        <f t="shared" si="0"/>
        <v>10985.615</v>
      </c>
      <c r="G5" s="19">
        <f t="shared" si="0"/>
        <v>11723.975</v>
      </c>
      <c r="H5" s="19">
        <f t="shared" si="0"/>
        <v>14989.983</v>
      </c>
      <c r="I5" s="19">
        <f t="shared" si="0"/>
        <v>9582.744999999999</v>
      </c>
      <c r="J5" s="19">
        <f t="shared" ref="J5:N5" si="1">SUM(J3:J4)</f>
        <v>5822.2809999999999</v>
      </c>
      <c r="K5" s="19">
        <f t="shared" si="1"/>
        <v>10980.980000000001</v>
      </c>
      <c r="L5" s="19">
        <f t="shared" si="1"/>
        <v>8554.4920000000002</v>
      </c>
      <c r="M5" s="19">
        <f t="shared" si="1"/>
        <v>7821.7839999999997</v>
      </c>
      <c r="N5" s="19">
        <f t="shared" si="1"/>
        <v>8792.6209999999992</v>
      </c>
      <c r="O5" s="19">
        <f>SUM(O3:O4)</f>
        <v>8856.3850000000002</v>
      </c>
      <c r="P5" s="19">
        <f>SUM(P3:P4)</f>
        <v>8984.0590000000011</v>
      </c>
      <c r="Q5" s="19">
        <f>SUM(Q3:Q4)</f>
        <v>14865.037</v>
      </c>
      <c r="R5" s="19">
        <f>SUM(R3:R4)</f>
        <v>18991.581999999999</v>
      </c>
      <c r="S5" s="19">
        <f t="shared" ref="S5:T5" si="2">SUM(S3:S4)</f>
        <v>19249.955999999998</v>
      </c>
      <c r="T5" s="19">
        <f t="shared" si="2"/>
        <v>18040.835000000003</v>
      </c>
      <c r="U5" s="19">
        <f t="shared" ref="U5:V5" si="3">SUM(U3:U4)</f>
        <v>20767.911</v>
      </c>
      <c r="V5" s="19">
        <f t="shared" si="3"/>
        <v>13264.54</v>
      </c>
      <c r="W5" s="19">
        <f t="shared" ref="W5" si="4">SUM(W3:W4)</f>
        <v>14651.019999999999</v>
      </c>
    </row>
    <row r="6" spans="2:23" ht="18" customHeight="1" x14ac:dyDescent="0.2">
      <c r="B6" s="82"/>
      <c r="C6" s="86" t="s">
        <v>42</v>
      </c>
      <c r="D6" s="69" t="s">
        <v>45</v>
      </c>
      <c r="E6" s="10">
        <v>10268.120000000001</v>
      </c>
      <c r="F6" s="10">
        <v>10574.509</v>
      </c>
      <c r="G6" s="10">
        <v>14106.634</v>
      </c>
      <c r="H6" s="10">
        <v>14721.182000000001</v>
      </c>
      <c r="I6" s="10">
        <v>7726.9790000000003</v>
      </c>
      <c r="J6" s="10">
        <v>4451.5510000000004</v>
      </c>
      <c r="K6" s="10">
        <v>9050.2569999999996</v>
      </c>
      <c r="L6" s="10">
        <v>9966</v>
      </c>
      <c r="M6" s="10">
        <v>12412.016</v>
      </c>
      <c r="N6" s="10">
        <v>13005.397000000001</v>
      </c>
      <c r="O6" s="10">
        <v>10718.964</v>
      </c>
      <c r="P6" s="10">
        <v>13348.096</v>
      </c>
      <c r="Q6" s="10">
        <v>30347.242999999999</v>
      </c>
      <c r="R6" s="10">
        <v>48177.762999999999</v>
      </c>
      <c r="S6" s="10">
        <v>51622.817999999999</v>
      </c>
      <c r="T6" s="10">
        <v>35743.534</v>
      </c>
      <c r="U6" s="10">
        <v>48016.752999999997</v>
      </c>
      <c r="V6" s="10">
        <v>34098.084999999999</v>
      </c>
      <c r="W6" s="10">
        <v>38836.218999999997</v>
      </c>
    </row>
    <row r="7" spans="2:23" ht="18" customHeight="1" x14ac:dyDescent="0.2">
      <c r="B7" s="82"/>
      <c r="C7" s="86"/>
      <c r="D7" s="67" t="s">
        <v>8</v>
      </c>
      <c r="E7" s="8">
        <v>4849.6890000000003</v>
      </c>
      <c r="F7" s="8">
        <v>4293.8360000000002</v>
      </c>
      <c r="G7" s="8">
        <v>3677.183</v>
      </c>
      <c r="H7" s="8">
        <v>2741.098</v>
      </c>
      <c r="I7" s="8">
        <v>3410.6289999999999</v>
      </c>
      <c r="J7" s="8">
        <v>4107.6369999999997</v>
      </c>
      <c r="K7" s="8">
        <v>4104.1629999999996</v>
      </c>
      <c r="L7" s="8">
        <v>4868.6790000000001</v>
      </c>
      <c r="M7" s="8">
        <v>3966.576</v>
      </c>
      <c r="N7" s="8">
        <v>4687.8500000000004</v>
      </c>
      <c r="O7" s="8">
        <v>5559.57</v>
      </c>
      <c r="P7" s="8">
        <v>4779.348</v>
      </c>
      <c r="Q7" s="8">
        <v>6317.308</v>
      </c>
      <c r="R7" s="8">
        <v>5265.0619999999999</v>
      </c>
      <c r="S7" s="8">
        <v>5415.2640000000001</v>
      </c>
      <c r="T7" s="8">
        <v>4831.2169999999996</v>
      </c>
      <c r="U7" s="8">
        <v>5393.8209999999999</v>
      </c>
      <c r="V7" s="8">
        <v>3500.24</v>
      </c>
      <c r="W7" s="8">
        <v>5223.2749999999996</v>
      </c>
    </row>
    <row r="8" spans="2:23" ht="18" customHeight="1" x14ac:dyDescent="0.2">
      <c r="B8" s="83"/>
      <c r="C8" s="86"/>
      <c r="D8" s="70" t="s">
        <v>9</v>
      </c>
      <c r="E8" s="20">
        <f t="shared" ref="E8:I8" si="5">SUM(E6:E7)</f>
        <v>15117.809000000001</v>
      </c>
      <c r="F8" s="20">
        <f t="shared" si="5"/>
        <v>14868.345000000001</v>
      </c>
      <c r="G8" s="20">
        <f t="shared" si="5"/>
        <v>17783.816999999999</v>
      </c>
      <c r="H8" s="20">
        <f t="shared" si="5"/>
        <v>17462.28</v>
      </c>
      <c r="I8" s="20">
        <f t="shared" si="5"/>
        <v>11137.608</v>
      </c>
      <c r="J8" s="20">
        <f t="shared" ref="J8:P8" si="6">SUM(J6:J7)</f>
        <v>8559.1880000000001</v>
      </c>
      <c r="K8" s="20">
        <f t="shared" si="6"/>
        <v>13154.419999999998</v>
      </c>
      <c r="L8" s="20">
        <f t="shared" si="6"/>
        <v>14834.679</v>
      </c>
      <c r="M8" s="20">
        <f t="shared" si="6"/>
        <v>16378.592000000001</v>
      </c>
      <c r="N8" s="20">
        <f t="shared" si="6"/>
        <v>17693.247000000003</v>
      </c>
      <c r="O8" s="20">
        <f>SUM(O6:O7)</f>
        <v>16278.534</v>
      </c>
      <c r="P8" s="20">
        <f t="shared" si="6"/>
        <v>18127.444</v>
      </c>
      <c r="Q8" s="20">
        <f t="shared" ref="Q8:R8" si="7">SUM(Q6:Q7)</f>
        <v>36664.550999999999</v>
      </c>
      <c r="R8" s="20">
        <f t="shared" si="7"/>
        <v>53442.824999999997</v>
      </c>
      <c r="S8" s="20">
        <f t="shared" ref="S8:T8" si="8">SUM(S6:S7)</f>
        <v>57038.082000000002</v>
      </c>
      <c r="T8" s="20">
        <f t="shared" si="8"/>
        <v>40574.750999999997</v>
      </c>
      <c r="U8" s="20">
        <f t="shared" ref="U8:V8" si="9">SUM(U6:U7)</f>
        <v>53410.573999999993</v>
      </c>
      <c r="V8" s="20">
        <f t="shared" si="9"/>
        <v>37598.324999999997</v>
      </c>
      <c r="W8" s="20">
        <f t="shared" ref="W8" si="10">SUM(W6:W7)</f>
        <v>44059.493999999999</v>
      </c>
    </row>
    <row r="9" spans="2:23" ht="16.5" customHeight="1" x14ac:dyDescent="0.2">
      <c r="B9" s="65" t="s">
        <v>49</v>
      </c>
      <c r="C9" s="65"/>
    </row>
    <row r="11" spans="2:23" x14ac:dyDescent="0.2">
      <c r="V11" s="21"/>
    </row>
    <row r="12" spans="2:23" x14ac:dyDescent="0.2">
      <c r="D12" s="22"/>
      <c r="E12" s="18"/>
    </row>
    <row r="13" spans="2:23" x14ac:dyDescent="0.2">
      <c r="D13" s="22"/>
      <c r="E13" s="18"/>
      <c r="F13" s="18"/>
    </row>
    <row r="14" spans="2:23" x14ac:dyDescent="0.2">
      <c r="D14" s="22"/>
      <c r="E14" s="18"/>
      <c r="F14" s="18"/>
    </row>
    <row r="15" spans="2:23" x14ac:dyDescent="0.2">
      <c r="D15" s="22"/>
      <c r="E15" s="18"/>
      <c r="J15" s="18"/>
      <c r="K15" s="18"/>
    </row>
    <row r="16" spans="2:23" x14ac:dyDescent="0.2">
      <c r="D16" s="22"/>
      <c r="E16" s="18"/>
      <c r="F16" s="18"/>
    </row>
    <row r="17" spans="4:6" x14ac:dyDescent="0.2">
      <c r="D17" s="22"/>
      <c r="E17" s="18"/>
      <c r="F17" s="18"/>
    </row>
    <row r="18" spans="4:6" x14ac:dyDescent="0.2">
      <c r="D18" s="22"/>
    </row>
    <row r="22" spans="4:6" x14ac:dyDescent="0.2">
      <c r="D22" s="22"/>
    </row>
    <row r="24" spans="4:6" x14ac:dyDescent="0.2">
      <c r="D24" s="22"/>
    </row>
    <row r="25" spans="4:6" x14ac:dyDescent="0.2">
      <c r="D25" s="22"/>
    </row>
    <row r="26" spans="4:6" x14ac:dyDescent="0.2">
      <c r="D26" s="22"/>
    </row>
    <row r="27" spans="4:6" x14ac:dyDescent="0.2">
      <c r="D27" s="22"/>
      <c r="E27" s="18"/>
    </row>
    <row r="28" spans="4:6" x14ac:dyDescent="0.2">
      <c r="D28" s="22"/>
    </row>
    <row r="29" spans="4:6" x14ac:dyDescent="0.2">
      <c r="D29" s="22"/>
    </row>
    <row r="32" spans="4:6" x14ac:dyDescent="0.2">
      <c r="D32" s="22"/>
    </row>
    <row r="33" spans="4:10" x14ac:dyDescent="0.2">
      <c r="D33" s="22"/>
      <c r="E33" s="28"/>
    </row>
    <row r="34" spans="4:10" x14ac:dyDescent="0.2">
      <c r="D34" s="22"/>
      <c r="E34" s="28"/>
    </row>
    <row r="35" spans="4:10" x14ac:dyDescent="0.2">
      <c r="D35" s="22"/>
      <c r="E35" s="28"/>
    </row>
    <row r="36" spans="4:10" x14ac:dyDescent="0.2">
      <c r="E36" s="28"/>
    </row>
    <row r="37" spans="4:10" x14ac:dyDescent="0.2">
      <c r="E37" s="28"/>
      <c r="I37" s="18"/>
      <c r="J37" s="18"/>
    </row>
    <row r="38" spans="4:10" x14ac:dyDescent="0.2">
      <c r="E38" s="28"/>
      <c r="H38" s="18"/>
      <c r="I38" s="18"/>
      <c r="J38" s="18"/>
    </row>
    <row r="39" spans="4:10" x14ac:dyDescent="0.2">
      <c r="E39" s="28"/>
      <c r="H39" s="18"/>
      <c r="I39" s="18"/>
      <c r="J39" s="18"/>
    </row>
    <row r="40" spans="4:10" x14ac:dyDescent="0.2">
      <c r="E40" s="28"/>
      <c r="H40" s="18"/>
      <c r="I40" s="18"/>
      <c r="J40" s="18"/>
    </row>
    <row r="41" spans="4:10" x14ac:dyDescent="0.2">
      <c r="E41" s="28"/>
      <c r="H41" s="18"/>
      <c r="I41" s="18"/>
      <c r="J41" s="18"/>
    </row>
    <row r="42" spans="4:10" x14ac:dyDescent="0.2">
      <c r="E42" s="28"/>
      <c r="H42" s="18"/>
      <c r="I42" s="18"/>
      <c r="J42" s="18"/>
    </row>
    <row r="43" spans="4:10" x14ac:dyDescent="0.2">
      <c r="E43" s="28"/>
      <c r="H43" s="18"/>
      <c r="I43" s="18"/>
      <c r="J43" s="18"/>
    </row>
    <row r="44" spans="4:10" x14ac:dyDescent="0.2">
      <c r="E44" s="28"/>
      <c r="H44" s="18"/>
      <c r="I44" s="18"/>
      <c r="J44" s="18"/>
    </row>
    <row r="45" spans="4:10" x14ac:dyDescent="0.2">
      <c r="H45" s="18"/>
      <c r="I45" s="18"/>
      <c r="J45" s="18"/>
    </row>
    <row r="46" spans="4:10" x14ac:dyDescent="0.2">
      <c r="H46" s="18"/>
      <c r="I46" s="18"/>
      <c r="J46" s="18"/>
    </row>
    <row r="47" spans="4:10" x14ac:dyDescent="0.2">
      <c r="H47" s="18"/>
      <c r="I47" s="18"/>
      <c r="J47" s="18"/>
    </row>
    <row r="48" spans="4:10" x14ac:dyDescent="0.2">
      <c r="H48" s="18"/>
      <c r="I48" s="18"/>
    </row>
  </sheetData>
  <sheetProtection selectLockedCells="1" selectUnlockedCells="1"/>
  <sortState ref="S19:V34">
    <sortCondition ref="T19:T34"/>
  </sortState>
  <mergeCells count="3">
    <mergeCell ref="C3:C5"/>
    <mergeCell ref="C6:C8"/>
    <mergeCell ref="B3:B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90" firstPageNumber="0" orientation="landscape" horizontalDpi="300" verticalDpi="300" r:id="rId1"/>
  <headerFooter alignWithMargins="0"/>
  <ignoredErrors>
    <ignoredError sqref="K5:N5 O5:V5 E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7"/>
  <sheetViews>
    <sheetView showGridLines="0" topLeftCell="A17" zoomScale="95" zoomScaleNormal="95" workbookViewId="0">
      <selection activeCell="H31" sqref="H31"/>
    </sheetView>
  </sheetViews>
  <sheetFormatPr baseColWidth="10" defaultColWidth="9.140625" defaultRowHeight="12.75" x14ac:dyDescent="0.2"/>
  <cols>
    <col min="1" max="1" width="2.28515625" style="2" customWidth="1"/>
    <col min="2" max="2" width="22.85546875" style="2" customWidth="1"/>
    <col min="3" max="4" width="14.7109375" style="2" customWidth="1"/>
    <col min="5" max="5" width="7.42578125" style="2" customWidth="1"/>
    <col min="6" max="6" width="23" style="2" customWidth="1"/>
    <col min="7" max="8" width="14.7109375" style="2" customWidth="1"/>
    <col min="9" max="13" width="9.140625" style="2"/>
    <col min="14" max="14" width="16.7109375" style="2" customWidth="1"/>
    <col min="15" max="15" width="12" style="2" customWidth="1"/>
    <col min="16" max="16" width="10.28515625" style="2" customWidth="1"/>
    <col min="17" max="17" width="9.140625" style="2"/>
    <col min="18" max="18" width="10" style="2" bestFit="1" customWidth="1"/>
    <col min="19" max="19" width="11.140625" style="2" bestFit="1" customWidth="1"/>
    <col min="20" max="16384" width="9.140625" style="2"/>
  </cols>
  <sheetData>
    <row r="1" spans="2:19" ht="20.100000000000001" customHeight="1" x14ac:dyDescent="0.2">
      <c r="B1" s="3" t="s">
        <v>27</v>
      </c>
      <c r="F1" s="23"/>
    </row>
    <row r="2" spans="2:19" ht="20.100000000000001" customHeight="1" x14ac:dyDescent="0.2">
      <c r="B2" s="40">
        <v>2017</v>
      </c>
      <c r="F2" s="40" t="s">
        <v>53</v>
      </c>
    </row>
    <row r="3" spans="2:19" ht="30" customHeight="1" x14ac:dyDescent="0.2">
      <c r="B3" s="5"/>
      <c r="C3" s="24" t="s">
        <v>35</v>
      </c>
      <c r="D3" s="24" t="s">
        <v>10</v>
      </c>
      <c r="E3" s="25"/>
      <c r="F3" s="5"/>
      <c r="G3" s="24" t="s">
        <v>35</v>
      </c>
      <c r="H3" s="24" t="s">
        <v>10</v>
      </c>
    </row>
    <row r="4" spans="2:19" ht="15.95" customHeight="1" x14ac:dyDescent="0.2">
      <c r="B4" s="26" t="s">
        <v>12</v>
      </c>
      <c r="C4" s="8">
        <v>5023.9440000000004</v>
      </c>
      <c r="D4" s="8">
        <v>17808.867999999999</v>
      </c>
      <c r="F4" s="26" t="s">
        <v>13</v>
      </c>
      <c r="G4" s="8">
        <v>8270.5529999999999</v>
      </c>
      <c r="H4" s="8">
        <v>24013.026999999998</v>
      </c>
      <c r="K4" s="34"/>
    </row>
    <row r="5" spans="2:19" ht="15.95" customHeight="1" x14ac:dyDescent="0.2">
      <c r="B5" s="27" t="s">
        <v>13</v>
      </c>
      <c r="C5" s="19">
        <v>3743.8829999999998</v>
      </c>
      <c r="D5" s="19">
        <v>8762.9220000000005</v>
      </c>
      <c r="F5" s="27" t="s">
        <v>12</v>
      </c>
      <c r="G5" s="19">
        <v>2483.732</v>
      </c>
      <c r="H5" s="19">
        <v>8448.9240000000009</v>
      </c>
      <c r="K5" s="34"/>
      <c r="L5" s="28"/>
    </row>
    <row r="6" spans="2:19" ht="15.95" customHeight="1" x14ac:dyDescent="0.2">
      <c r="B6" s="26" t="s">
        <v>11</v>
      </c>
      <c r="C6" s="8">
        <v>3544.9720000000002</v>
      </c>
      <c r="D6" s="8">
        <v>7085.0590000000002</v>
      </c>
      <c r="F6" s="26" t="s">
        <v>11</v>
      </c>
      <c r="G6" s="8">
        <v>2380.779</v>
      </c>
      <c r="H6" s="8">
        <v>5310.3209999999999</v>
      </c>
      <c r="K6" s="78"/>
      <c r="L6" s="28"/>
    </row>
    <row r="7" spans="2:19" ht="15.95" customHeight="1" x14ac:dyDescent="0.2">
      <c r="B7" s="42" t="s">
        <v>24</v>
      </c>
      <c r="C7" s="19">
        <v>522.07600000000002</v>
      </c>
      <c r="D7" s="19">
        <v>1989.922</v>
      </c>
      <c r="F7" s="42" t="s">
        <v>24</v>
      </c>
      <c r="G7" s="19">
        <v>867.44</v>
      </c>
      <c r="H7" s="19">
        <v>3587.944</v>
      </c>
      <c r="K7" s="78"/>
      <c r="L7" s="28"/>
      <c r="S7" s="18"/>
    </row>
    <row r="8" spans="2:19" ht="15.95" customHeight="1" x14ac:dyDescent="0.2">
      <c r="B8" s="26" t="s">
        <v>40</v>
      </c>
      <c r="C8" s="8">
        <v>177.73599999999999</v>
      </c>
      <c r="D8" s="8">
        <v>832.16300000000001</v>
      </c>
      <c r="F8" s="26" t="s">
        <v>40</v>
      </c>
      <c r="G8" s="8">
        <v>218.84399999999999</v>
      </c>
      <c r="H8" s="8">
        <v>885.68600000000004</v>
      </c>
      <c r="K8" s="78"/>
      <c r="L8" s="28"/>
      <c r="S8" s="18"/>
    </row>
    <row r="9" spans="2:19" ht="15.95" customHeight="1" x14ac:dyDescent="0.2">
      <c r="B9" s="27" t="s">
        <v>25</v>
      </c>
      <c r="C9" s="19">
        <v>113.55500000000001</v>
      </c>
      <c r="D9" s="19">
        <v>556.72799999999995</v>
      </c>
      <c r="F9" s="27" t="s">
        <v>38</v>
      </c>
      <c r="G9" s="19">
        <v>130.691</v>
      </c>
      <c r="H9" s="19">
        <v>535.82799999999997</v>
      </c>
      <c r="K9" s="78"/>
      <c r="L9" s="28"/>
      <c r="S9" s="18"/>
    </row>
    <row r="10" spans="2:19" ht="15.95" customHeight="1" x14ac:dyDescent="0.2">
      <c r="B10" s="26" t="s">
        <v>38</v>
      </c>
      <c r="C10" s="8">
        <v>55.692999999999998</v>
      </c>
      <c r="D10" s="8">
        <v>210.88800000000001</v>
      </c>
      <c r="F10" s="26" t="s">
        <v>25</v>
      </c>
      <c r="G10" s="8">
        <v>89.463999999999999</v>
      </c>
      <c r="H10" s="8">
        <v>480.49799999999999</v>
      </c>
      <c r="K10" s="78"/>
      <c r="L10" s="28"/>
      <c r="S10" s="18"/>
    </row>
    <row r="11" spans="2:19" ht="15.95" customHeight="1" x14ac:dyDescent="0.2">
      <c r="B11" s="58" t="s">
        <v>14</v>
      </c>
      <c r="C11" s="59">
        <v>16.082999999999998</v>
      </c>
      <c r="D11" s="59">
        <v>75.507000000000005</v>
      </c>
      <c r="F11" s="58" t="s">
        <v>47</v>
      </c>
      <c r="G11" s="59">
        <v>81.956999999999994</v>
      </c>
      <c r="H11" s="59">
        <v>269.91199999999998</v>
      </c>
      <c r="K11" s="78"/>
      <c r="S11" s="18"/>
    </row>
    <row r="12" spans="2:19" ht="15.95" customHeight="1" x14ac:dyDescent="0.2">
      <c r="B12" s="26" t="s">
        <v>26</v>
      </c>
      <c r="C12" s="8">
        <v>19.033000000000001</v>
      </c>
      <c r="D12" s="8">
        <v>72.603999999999999</v>
      </c>
      <c r="F12" s="26" t="s">
        <v>26</v>
      </c>
      <c r="G12" s="8">
        <v>41.499000000000002</v>
      </c>
      <c r="H12" s="8">
        <v>199.535</v>
      </c>
      <c r="S12" s="18"/>
    </row>
    <row r="13" spans="2:19" ht="15.95" customHeight="1" x14ac:dyDescent="0.2">
      <c r="B13" s="42" t="s">
        <v>44</v>
      </c>
      <c r="C13" s="19">
        <v>17.984000000000002</v>
      </c>
      <c r="D13" s="19">
        <v>64.661000000000001</v>
      </c>
      <c r="F13" s="42" t="s">
        <v>14</v>
      </c>
      <c r="G13" s="19">
        <v>49.122999999999998</v>
      </c>
      <c r="H13" s="19">
        <v>179.49</v>
      </c>
      <c r="S13" s="18"/>
    </row>
    <row r="14" spans="2:19" ht="15.95" customHeight="1" x14ac:dyDescent="0.2">
      <c r="B14" s="66" t="s">
        <v>48</v>
      </c>
      <c r="C14" s="7">
        <v>11</v>
      </c>
      <c r="D14" s="7">
        <v>59.7</v>
      </c>
      <c r="E14" s="34"/>
      <c r="F14" s="66" t="s">
        <v>52</v>
      </c>
      <c r="G14" s="7">
        <v>7.367</v>
      </c>
      <c r="H14" s="7">
        <v>42.206000000000003</v>
      </c>
      <c r="S14" s="18"/>
    </row>
    <row r="15" spans="2:19" ht="15.95" customHeight="1" x14ac:dyDescent="0.2">
      <c r="B15" s="42" t="s">
        <v>30</v>
      </c>
      <c r="C15" s="19">
        <v>8.016</v>
      </c>
      <c r="D15" s="19">
        <v>29.266999999999999</v>
      </c>
      <c r="F15" s="42" t="s">
        <v>44</v>
      </c>
      <c r="G15" s="19">
        <v>13.13</v>
      </c>
      <c r="H15" s="19">
        <v>38.33</v>
      </c>
      <c r="S15" s="18"/>
    </row>
    <row r="16" spans="2:19" ht="15.95" customHeight="1" x14ac:dyDescent="0.2">
      <c r="B16" s="26" t="s">
        <v>43</v>
      </c>
      <c r="C16" s="7">
        <f>C17-SUM(C4:C15)</f>
        <v>10.565000000000509</v>
      </c>
      <c r="D16" s="7">
        <f>D17-SUM(D4:D15)</f>
        <v>50.035999999992782</v>
      </c>
      <c r="F16" s="26" t="s">
        <v>43</v>
      </c>
      <c r="G16" s="7">
        <f>G17-SUM(G4:G15)</f>
        <v>16.440999999998894</v>
      </c>
      <c r="H16" s="7">
        <f>H17-SUM(H4:H15)</f>
        <v>67.793000000012398</v>
      </c>
      <c r="S16" s="18"/>
    </row>
    <row r="17" spans="2:20" ht="20.100000000000001" customHeight="1" x14ac:dyDescent="0.2">
      <c r="B17" s="44" t="s">
        <v>9</v>
      </c>
      <c r="C17" s="80">
        <v>13264.54</v>
      </c>
      <c r="D17" s="80">
        <v>37598.32499999999</v>
      </c>
      <c r="F17" s="44" t="s">
        <v>9</v>
      </c>
      <c r="G17" s="80">
        <v>14651.019999999999</v>
      </c>
      <c r="H17" s="80">
        <v>44059.494000000013</v>
      </c>
      <c r="K17" s="78"/>
      <c r="S17" s="18"/>
    </row>
    <row r="18" spans="2:20" ht="16.5" customHeight="1" x14ac:dyDescent="0.2">
      <c r="K18" s="78"/>
      <c r="L18" s="28"/>
      <c r="S18" s="18"/>
    </row>
    <row r="19" spans="2:20" x14ac:dyDescent="0.2">
      <c r="K19" s="78"/>
      <c r="L19" s="28"/>
      <c r="S19" s="18"/>
    </row>
    <row r="20" spans="2:20" ht="20.100000000000001" customHeight="1" x14ac:dyDescent="0.2">
      <c r="B20" s="3" t="s">
        <v>39</v>
      </c>
      <c r="K20" s="78"/>
      <c r="L20" s="28"/>
      <c r="S20" s="18"/>
    </row>
    <row r="21" spans="2:20" ht="20.100000000000001" customHeight="1" x14ac:dyDescent="0.2">
      <c r="B21" s="40">
        <v>2017</v>
      </c>
      <c r="F21" s="40" t="s">
        <v>53</v>
      </c>
      <c r="J21"/>
      <c r="K21" s="78"/>
      <c r="L21" s="28"/>
      <c r="S21" s="18"/>
      <c r="T21" s="50"/>
    </row>
    <row r="22" spans="2:20" ht="30" customHeight="1" x14ac:dyDescent="0.2">
      <c r="B22" s="5"/>
      <c r="C22" s="24" t="s">
        <v>35</v>
      </c>
      <c r="D22" s="24" t="s">
        <v>10</v>
      </c>
      <c r="E22" s="25"/>
      <c r="F22" s="5"/>
      <c r="G22" s="24" t="s">
        <v>35</v>
      </c>
      <c r="H22" s="24" t="s">
        <v>10</v>
      </c>
      <c r="I22"/>
      <c r="J22"/>
      <c r="K22" s="78"/>
      <c r="L22" s="28"/>
      <c r="S22" s="18"/>
      <c r="T22" s="32"/>
    </row>
    <row r="23" spans="2:20" ht="15.95" customHeight="1" x14ac:dyDescent="0.2">
      <c r="B23" s="26" t="s">
        <v>11</v>
      </c>
      <c r="C23" s="8">
        <v>634.08199999999999</v>
      </c>
      <c r="D23" s="8">
        <v>1589.8789999999999</v>
      </c>
      <c r="F23" s="26" t="s">
        <v>11</v>
      </c>
      <c r="G23" s="8">
        <v>2117.0039999999999</v>
      </c>
      <c r="H23" s="8">
        <v>5324.4009999999998</v>
      </c>
      <c r="I23"/>
      <c r="J23"/>
      <c r="K23" s="78"/>
      <c r="L23" s="28"/>
      <c r="S23" s="18"/>
      <c r="T23" s="32"/>
    </row>
    <row r="24" spans="2:20" ht="15.95" customHeight="1" x14ac:dyDescent="0.2">
      <c r="B24" s="27" t="s">
        <v>13</v>
      </c>
      <c r="C24" s="19">
        <v>530.16099999999994</v>
      </c>
      <c r="D24" s="19">
        <v>1122.2829999999999</v>
      </c>
      <c r="F24" s="27" t="s">
        <v>13</v>
      </c>
      <c r="G24" s="19">
        <v>181.273</v>
      </c>
      <c r="H24" s="19">
        <v>433.15699999999998</v>
      </c>
      <c r="I24"/>
      <c r="J24"/>
      <c r="K24" s="78"/>
      <c r="L24" s="28"/>
      <c r="S24" s="18"/>
      <c r="T24" s="32"/>
    </row>
    <row r="25" spans="2:20" ht="15.95" customHeight="1" x14ac:dyDescent="0.2">
      <c r="B25" s="26" t="s">
        <v>24</v>
      </c>
      <c r="C25" s="8">
        <v>130</v>
      </c>
      <c r="D25" s="8">
        <v>475.47899999999998</v>
      </c>
      <c r="F25" s="26" t="s">
        <v>54</v>
      </c>
      <c r="G25" s="8">
        <v>147.80000000000001</v>
      </c>
      <c r="H25" s="8">
        <v>263.935</v>
      </c>
      <c r="I25"/>
      <c r="J25"/>
      <c r="K25" s="78"/>
      <c r="L25" s="28"/>
      <c r="S25" s="18"/>
      <c r="T25" s="32"/>
    </row>
    <row r="26" spans="2:20" ht="15.95" customHeight="1" x14ac:dyDescent="0.2">
      <c r="B26" s="42" t="s">
        <v>50</v>
      </c>
      <c r="C26" s="19">
        <v>119.471</v>
      </c>
      <c r="D26" s="19">
        <v>326.86599999999999</v>
      </c>
      <c r="F26" s="42" t="s">
        <v>50</v>
      </c>
      <c r="G26" s="19">
        <v>46.622</v>
      </c>
      <c r="H26" s="19">
        <v>153.26400000000001</v>
      </c>
      <c r="I26"/>
      <c r="J26"/>
      <c r="K26" s="79"/>
      <c r="R26" s="18"/>
      <c r="S26" s="18"/>
    </row>
    <row r="27" spans="2:20" ht="15.95" customHeight="1" x14ac:dyDescent="0.2">
      <c r="B27" s="26" t="s">
        <v>43</v>
      </c>
      <c r="C27" s="7">
        <f>C28-SUM(C23:C26)</f>
        <v>140.12100000000009</v>
      </c>
      <c r="D27" s="7">
        <f>D28-SUM(D23:D26)</f>
        <v>310.66699999999992</v>
      </c>
      <c r="F27" s="26" t="s">
        <v>43</v>
      </c>
      <c r="G27" s="7">
        <f>G28-SUM(G23:G26)</f>
        <v>70.213999999999942</v>
      </c>
      <c r="H27" s="7">
        <f>H28-SUM(H23:H26)</f>
        <v>231.05500000000029</v>
      </c>
      <c r="I27"/>
      <c r="J27"/>
      <c r="R27" s="18"/>
      <c r="S27" s="18"/>
    </row>
    <row r="28" spans="2:20" ht="15.95" customHeight="1" x14ac:dyDescent="0.2">
      <c r="B28" s="44" t="s">
        <v>9</v>
      </c>
      <c r="C28" s="80">
        <v>1553.835</v>
      </c>
      <c r="D28" s="80">
        <v>3825.1739999999995</v>
      </c>
      <c r="F28" s="44" t="s">
        <v>9</v>
      </c>
      <c r="G28" s="80">
        <v>2562.913</v>
      </c>
      <c r="H28" s="80">
        <v>6405.8120000000008</v>
      </c>
      <c r="I28"/>
      <c r="J28"/>
      <c r="R28" s="18"/>
      <c r="S28" s="18"/>
    </row>
    <row r="29" spans="2:20" x14ac:dyDescent="0.2">
      <c r="B29"/>
      <c r="C29"/>
      <c r="D29"/>
      <c r="E29"/>
      <c r="F29"/>
      <c r="G29" s="32"/>
      <c r="H29" s="32"/>
      <c r="K29" s="79"/>
      <c r="S29" s="18"/>
    </row>
    <row r="30" spans="2:20" x14ac:dyDescent="0.2">
      <c r="B30"/>
      <c r="C30"/>
      <c r="D30"/>
      <c r="E30"/>
      <c r="F30"/>
      <c r="G30" s="32"/>
      <c r="H30" s="32"/>
      <c r="S30" s="18"/>
    </row>
    <row r="31" spans="2:20" x14ac:dyDescent="0.2">
      <c r="B31"/>
      <c r="C31"/>
      <c r="D31"/>
      <c r="E31"/>
      <c r="F31"/>
      <c r="G31" s="32"/>
      <c r="H31" s="14"/>
    </row>
    <row r="32" spans="2:20" x14ac:dyDescent="0.2">
      <c r="B32"/>
      <c r="C32"/>
      <c r="D32"/>
      <c r="E32"/>
      <c r="F32"/>
      <c r="G32" s="32"/>
      <c r="H32" s="32"/>
    </row>
    <row r="33" spans="2:11" x14ac:dyDescent="0.2">
      <c r="B33"/>
      <c r="C33"/>
      <c r="D33"/>
      <c r="E33"/>
      <c r="F33"/>
      <c r="G33" s="32"/>
      <c r="H33" s="32"/>
      <c r="K33" s="79"/>
    </row>
    <row r="34" spans="2:11" x14ac:dyDescent="0.2">
      <c r="B34"/>
      <c r="C34"/>
      <c r="D34"/>
      <c r="E34"/>
      <c r="F34"/>
      <c r="G34" s="32"/>
      <c r="H34" s="32"/>
      <c r="K34" s="34"/>
    </row>
    <row r="35" spans="2:11" x14ac:dyDescent="0.2">
      <c r="B35"/>
      <c r="C35"/>
      <c r="D35"/>
      <c r="E35"/>
      <c r="F35"/>
      <c r="G35" s="32"/>
      <c r="H35" s="32"/>
      <c r="K35" s="34"/>
    </row>
    <row r="36" spans="2:11" x14ac:dyDescent="0.2">
      <c r="B36"/>
      <c r="C36"/>
      <c r="D36"/>
      <c r="E36"/>
      <c r="F36"/>
      <c r="G36" s="32"/>
      <c r="H36" s="32"/>
      <c r="K36" s="34"/>
    </row>
    <row r="37" spans="2:11" x14ac:dyDescent="0.2">
      <c r="B37"/>
      <c r="C37" s="32"/>
      <c r="D37" s="32"/>
      <c r="E37"/>
      <c r="G37" s="32"/>
      <c r="H37" s="32"/>
      <c r="K37" s="34"/>
    </row>
    <row r="38" spans="2:11" x14ac:dyDescent="0.2">
      <c r="B38"/>
      <c r="C38"/>
      <c r="D38"/>
      <c r="E38"/>
      <c r="G38"/>
      <c r="H38"/>
    </row>
    <row r="39" spans="2:11" x14ac:dyDescent="0.2">
      <c r="B39"/>
      <c r="C39"/>
      <c r="D39"/>
      <c r="E39"/>
      <c r="F39"/>
      <c r="G39" s="32"/>
      <c r="H39" s="32"/>
    </row>
    <row r="40" spans="2:11" x14ac:dyDescent="0.2">
      <c r="B40"/>
      <c r="C40"/>
      <c r="D40"/>
      <c r="E40"/>
      <c r="F40"/>
      <c r="G40" s="32"/>
      <c r="H40" s="32"/>
    </row>
    <row r="41" spans="2:11" x14ac:dyDescent="0.2">
      <c r="B41"/>
      <c r="C41"/>
      <c r="D41"/>
      <c r="E41"/>
      <c r="F41"/>
      <c r="G41" s="32"/>
      <c r="H41" s="32"/>
      <c r="I41" s="18"/>
      <c r="J41" s="18"/>
    </row>
    <row r="42" spans="2:11" x14ac:dyDescent="0.2">
      <c r="B42"/>
      <c r="C42"/>
      <c r="D42"/>
      <c r="E42"/>
      <c r="F42"/>
      <c r="G42" s="32"/>
      <c r="H42" s="32"/>
    </row>
    <row r="43" spans="2:11" x14ac:dyDescent="0.2">
      <c r="B43"/>
      <c r="C43"/>
      <c r="D43"/>
      <c r="E43"/>
      <c r="F43"/>
      <c r="G43" s="32"/>
      <c r="H43" s="32"/>
    </row>
    <row r="44" spans="2:11" x14ac:dyDescent="0.2">
      <c r="B44"/>
      <c r="C44"/>
      <c r="D44"/>
      <c r="E44"/>
      <c r="F44"/>
      <c r="G44" s="32"/>
      <c r="H44" s="32"/>
    </row>
    <row r="45" spans="2:11" x14ac:dyDescent="0.2">
      <c r="B45"/>
      <c r="C45"/>
      <c r="D45"/>
      <c r="E45"/>
      <c r="F45"/>
      <c r="G45" s="32"/>
      <c r="H45" s="32"/>
    </row>
    <row r="46" spans="2:11" x14ac:dyDescent="0.2">
      <c r="B46"/>
      <c r="C46"/>
      <c r="D46"/>
      <c r="E46"/>
      <c r="F46"/>
      <c r="G46" s="32"/>
      <c r="H46" s="32"/>
    </row>
    <row r="47" spans="2:11" x14ac:dyDescent="0.2">
      <c r="B47"/>
      <c r="C47"/>
      <c r="D47"/>
      <c r="E47"/>
      <c r="F47"/>
      <c r="G47" s="32"/>
      <c r="H47" s="32"/>
    </row>
    <row r="48" spans="2:11" x14ac:dyDescent="0.2">
      <c r="B48"/>
      <c r="C48"/>
      <c r="D48"/>
      <c r="E48"/>
      <c r="F48"/>
      <c r="G48" s="32"/>
      <c r="H48" s="32"/>
    </row>
    <row r="49" spans="2:8" x14ac:dyDescent="0.2">
      <c r="B49"/>
      <c r="C49"/>
      <c r="D49"/>
      <c r="E49"/>
      <c r="F49"/>
      <c r="G49" s="32"/>
      <c r="H49" s="32"/>
    </row>
    <row r="50" spans="2:8" x14ac:dyDescent="0.2">
      <c r="B50"/>
      <c r="C50"/>
      <c r="D50"/>
      <c r="E50"/>
      <c r="F50"/>
      <c r="G50" s="32"/>
      <c r="H50" s="32"/>
    </row>
    <row r="51" spans="2:8" x14ac:dyDescent="0.2">
      <c r="B51"/>
      <c r="C51"/>
      <c r="D51"/>
      <c r="E51"/>
      <c r="F51"/>
      <c r="G51" s="32"/>
      <c r="H51" s="32"/>
    </row>
    <row r="52" spans="2:8" x14ac:dyDescent="0.2">
      <c r="G52" s="32"/>
      <c r="H52" s="32"/>
    </row>
    <row r="53" spans="2:8" x14ac:dyDescent="0.2">
      <c r="B53"/>
      <c r="C53"/>
      <c r="D53"/>
      <c r="E53"/>
      <c r="F53"/>
      <c r="G53" s="32"/>
      <c r="H53" s="32"/>
    </row>
    <row r="54" spans="2:8" x14ac:dyDescent="0.2">
      <c r="B54"/>
      <c r="C54"/>
      <c r="D54"/>
      <c r="E54"/>
      <c r="F54"/>
      <c r="G54" s="32"/>
      <c r="H54" s="32"/>
    </row>
    <row r="55" spans="2:8" x14ac:dyDescent="0.2">
      <c r="B55"/>
      <c r="C55"/>
      <c r="D55"/>
      <c r="E55"/>
      <c r="F55"/>
      <c r="G55" s="32"/>
      <c r="H55" s="32"/>
    </row>
    <row r="56" spans="2:8" x14ac:dyDescent="0.2">
      <c r="B56"/>
      <c r="C56"/>
      <c r="D56"/>
      <c r="E56"/>
      <c r="F56"/>
      <c r="G56" s="32"/>
      <c r="H56" s="32"/>
    </row>
    <row r="57" spans="2:8" x14ac:dyDescent="0.2">
      <c r="B57"/>
      <c r="C57"/>
      <c r="D57"/>
      <c r="E57"/>
      <c r="F57"/>
      <c r="G57" s="32"/>
      <c r="H57" s="32"/>
    </row>
    <row r="58" spans="2:8" x14ac:dyDescent="0.2">
      <c r="B58"/>
      <c r="C58"/>
      <c r="D58"/>
      <c r="E58"/>
      <c r="F58"/>
      <c r="G58" s="32"/>
      <c r="H58" s="32"/>
    </row>
    <row r="59" spans="2:8" x14ac:dyDescent="0.2">
      <c r="B59"/>
      <c r="C59"/>
      <c r="D59"/>
      <c r="E59"/>
      <c r="F59"/>
      <c r="G59" s="32"/>
      <c r="H59" s="32"/>
    </row>
    <row r="60" spans="2:8" x14ac:dyDescent="0.2">
      <c r="B60"/>
      <c r="C60"/>
      <c r="D60"/>
      <c r="E60"/>
      <c r="F60"/>
      <c r="G60" s="32"/>
      <c r="H60" s="32"/>
    </row>
    <row r="61" spans="2:8" x14ac:dyDescent="0.2">
      <c r="B61"/>
      <c r="C61"/>
      <c r="D61"/>
      <c r="E61"/>
      <c r="F61"/>
      <c r="G61" s="32"/>
      <c r="H61" s="32"/>
    </row>
    <row r="62" spans="2:8" x14ac:dyDescent="0.2">
      <c r="B62"/>
      <c r="C62"/>
      <c r="D62"/>
      <c r="E62"/>
      <c r="F62"/>
      <c r="G62" s="32"/>
      <c r="H62" s="32"/>
    </row>
    <row r="63" spans="2:8" x14ac:dyDescent="0.2">
      <c r="B63"/>
      <c r="C63"/>
      <c r="D63"/>
      <c r="E63"/>
      <c r="F63"/>
      <c r="G63" s="32"/>
      <c r="H63" s="32"/>
    </row>
    <row r="64" spans="2:8" x14ac:dyDescent="0.2">
      <c r="B64"/>
      <c r="C64"/>
      <c r="D64"/>
      <c r="E64"/>
      <c r="F64"/>
      <c r="G64" s="32"/>
      <c r="H64" s="32"/>
    </row>
    <row r="65" spans="2:8" x14ac:dyDescent="0.2">
      <c r="B65"/>
      <c r="C65"/>
      <c r="D65"/>
      <c r="E65"/>
      <c r="F65"/>
      <c r="G65" s="32"/>
      <c r="H65" s="32"/>
    </row>
    <row r="66" spans="2:8" x14ac:dyDescent="0.2">
      <c r="B66"/>
      <c r="C66"/>
      <c r="G66" s="32"/>
      <c r="H66" s="32"/>
    </row>
    <row r="67" spans="2:8" x14ac:dyDescent="0.2">
      <c r="B67"/>
      <c r="C67"/>
      <c r="D67"/>
      <c r="E67"/>
      <c r="F67"/>
      <c r="G67" s="32"/>
      <c r="H67" s="32"/>
    </row>
    <row r="68" spans="2:8" x14ac:dyDescent="0.2">
      <c r="B68"/>
      <c r="C68"/>
      <c r="D68"/>
      <c r="E68"/>
      <c r="F68"/>
      <c r="G68" s="32"/>
      <c r="H68" s="32"/>
    </row>
    <row r="69" spans="2:8" x14ac:dyDescent="0.2">
      <c r="B69"/>
      <c r="C69"/>
      <c r="D69"/>
      <c r="E69"/>
      <c r="F69"/>
      <c r="G69" s="32"/>
      <c r="H69" s="32"/>
    </row>
    <row r="70" spans="2:8" x14ac:dyDescent="0.2">
      <c r="B70"/>
      <c r="C70"/>
      <c r="D70"/>
      <c r="E70"/>
      <c r="F70"/>
      <c r="G70" s="32"/>
      <c r="H70" s="32"/>
    </row>
    <row r="71" spans="2:8" x14ac:dyDescent="0.2">
      <c r="B71"/>
      <c r="C71"/>
      <c r="D71"/>
      <c r="E71"/>
      <c r="F71"/>
      <c r="G71" s="32"/>
      <c r="H71" s="32"/>
    </row>
    <row r="72" spans="2:8" x14ac:dyDescent="0.2">
      <c r="B72"/>
      <c r="C72"/>
      <c r="D72"/>
      <c r="E72"/>
      <c r="F72"/>
      <c r="G72" s="32"/>
      <c r="H72" s="32"/>
    </row>
    <row r="73" spans="2:8" x14ac:dyDescent="0.2">
      <c r="B73"/>
      <c r="C73"/>
      <c r="G73" s="32"/>
      <c r="H73" s="32"/>
    </row>
    <row r="74" spans="2:8" x14ac:dyDescent="0.2">
      <c r="B74"/>
      <c r="C74"/>
      <c r="D74"/>
      <c r="E74"/>
      <c r="F74"/>
      <c r="G74" s="32"/>
      <c r="H74" s="32"/>
    </row>
    <row r="75" spans="2:8" x14ac:dyDescent="0.2">
      <c r="B75"/>
      <c r="C75"/>
      <c r="G75" s="32"/>
      <c r="H75" s="32"/>
    </row>
    <row r="76" spans="2:8" x14ac:dyDescent="0.2">
      <c r="B76"/>
      <c r="C76"/>
      <c r="D76"/>
      <c r="E76"/>
      <c r="F76"/>
      <c r="G76" s="32"/>
      <c r="H76" s="32"/>
    </row>
    <row r="77" spans="2:8" x14ac:dyDescent="0.2">
      <c r="B77"/>
      <c r="C77"/>
      <c r="D77"/>
      <c r="E77"/>
      <c r="F77"/>
      <c r="G77" s="32"/>
      <c r="H77" s="32"/>
    </row>
    <row r="78" spans="2:8" x14ac:dyDescent="0.2">
      <c r="B78"/>
      <c r="C78"/>
      <c r="D78"/>
      <c r="E78"/>
      <c r="F78"/>
      <c r="G78" s="32"/>
      <c r="H78" s="32"/>
    </row>
    <row r="79" spans="2:8" x14ac:dyDescent="0.2">
      <c r="B79"/>
      <c r="C79"/>
      <c r="G79" s="32"/>
      <c r="H79" s="32"/>
    </row>
    <row r="80" spans="2:8" x14ac:dyDescent="0.2">
      <c r="G80" s="32"/>
      <c r="H80" s="32"/>
    </row>
    <row r="81" spans="4:8" x14ac:dyDescent="0.2">
      <c r="D81"/>
      <c r="E81"/>
      <c r="F81"/>
      <c r="G81" s="32"/>
      <c r="H81" s="32"/>
    </row>
    <row r="82" spans="4:8" x14ac:dyDescent="0.2">
      <c r="D82"/>
      <c r="E82"/>
      <c r="F82"/>
      <c r="G82" s="32"/>
      <c r="H82" s="32"/>
    </row>
    <row r="83" spans="4:8" x14ac:dyDescent="0.2">
      <c r="E83"/>
      <c r="G83" s="32"/>
      <c r="H83" s="32"/>
    </row>
    <row r="84" spans="4:8" x14ac:dyDescent="0.2">
      <c r="D84"/>
      <c r="E84"/>
      <c r="F84"/>
      <c r="G84" s="32"/>
      <c r="H84" s="32"/>
    </row>
    <row r="85" spans="4:8" x14ac:dyDescent="0.2">
      <c r="D85"/>
      <c r="E85"/>
      <c r="F85"/>
      <c r="G85" s="32"/>
      <c r="H85" s="32"/>
    </row>
    <row r="86" spans="4:8" x14ac:dyDescent="0.2">
      <c r="G86" s="32"/>
      <c r="H86" s="32"/>
    </row>
    <row r="87" spans="4:8" x14ac:dyDescent="0.2">
      <c r="G87" s="28"/>
      <c r="H87" s="28"/>
    </row>
  </sheetData>
  <sheetProtection selectLockedCells="1" selectUnlockedCells="1"/>
  <sortState ref="M17:O25">
    <sortCondition descending="1" ref="O17:O25"/>
  </sortState>
  <phoneticPr fontId="10" type="noConversion"/>
  <pageMargins left="0.35433070866141736" right="0.35433070866141736" top="0.39370078740157483" bottom="0.19685039370078741" header="0" footer="0"/>
  <pageSetup paperSize="9" scale="89" firstPageNumber="0" fitToWidth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topLeftCell="Q1" zoomScale="95" zoomScaleNormal="95" workbookViewId="0">
      <selection activeCell="U7" sqref="U7"/>
    </sheetView>
  </sheetViews>
  <sheetFormatPr baseColWidth="10" defaultColWidth="9.140625" defaultRowHeight="12.75" x14ac:dyDescent="0.2"/>
  <cols>
    <col min="1" max="1" width="2.28515625" style="2" customWidth="1"/>
    <col min="2" max="2" width="20.7109375" customWidth="1"/>
    <col min="3" max="3" width="12.7109375" customWidth="1"/>
    <col min="4" max="22" width="10.7109375" customWidth="1"/>
  </cols>
  <sheetData>
    <row r="1" spans="2:34" ht="29.85" customHeight="1" x14ac:dyDescent="0.2">
      <c r="B1" s="3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34" ht="21.95" customHeight="1" x14ac:dyDescent="0.2">
      <c r="B2" s="4" t="s">
        <v>15</v>
      </c>
      <c r="C2" s="30" t="s">
        <v>0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5">
        <v>2005</v>
      </c>
      <c r="J2" s="5">
        <v>2006</v>
      </c>
      <c r="K2" s="5">
        <v>2007</v>
      </c>
      <c r="L2" s="5">
        <v>2008</v>
      </c>
      <c r="M2" s="5">
        <v>2009</v>
      </c>
      <c r="N2" s="49" t="s">
        <v>28</v>
      </c>
      <c r="O2" s="49" t="s">
        <v>31</v>
      </c>
      <c r="P2" s="49" t="s">
        <v>37</v>
      </c>
      <c r="Q2" s="49">
        <v>2013</v>
      </c>
      <c r="R2" s="49">
        <v>2014</v>
      </c>
      <c r="S2" s="49">
        <v>2015</v>
      </c>
      <c r="T2" s="49">
        <v>2016</v>
      </c>
      <c r="U2" s="49">
        <v>2017</v>
      </c>
      <c r="V2" s="49">
        <v>2018</v>
      </c>
    </row>
    <row r="3" spans="2:34" ht="21.95" customHeight="1" x14ac:dyDescent="0.2">
      <c r="B3" s="26" t="s">
        <v>32</v>
      </c>
      <c r="C3" s="6" t="s">
        <v>16</v>
      </c>
      <c r="D3" s="8">
        <v>29544</v>
      </c>
      <c r="E3" s="8">
        <v>30073</v>
      </c>
      <c r="F3" s="8">
        <v>30614</v>
      </c>
      <c r="G3" s="8">
        <v>31096</v>
      </c>
      <c r="H3" s="8">
        <v>31528</v>
      </c>
      <c r="I3" s="8">
        <v>32042</v>
      </c>
      <c r="J3" s="8">
        <v>32533</v>
      </c>
      <c r="K3" s="8">
        <v>33117</v>
      </c>
      <c r="L3" s="8">
        <v>33732</v>
      </c>
      <c r="M3" s="8">
        <v>34591</v>
      </c>
      <c r="N3" s="8">
        <v>34616</v>
      </c>
      <c r="O3" s="8">
        <v>34648</v>
      </c>
      <c r="P3" s="8">
        <v>34814</v>
      </c>
      <c r="Q3" s="8">
        <v>35168</v>
      </c>
      <c r="R3" s="8">
        <v>35352</v>
      </c>
      <c r="S3" s="8">
        <v>35595</v>
      </c>
      <c r="T3" s="8">
        <v>35718</v>
      </c>
      <c r="U3" s="8">
        <v>36759</v>
      </c>
      <c r="V3" s="8">
        <v>38874</v>
      </c>
    </row>
    <row r="4" spans="2:34" ht="21.95" customHeight="1" x14ac:dyDescent="0.2">
      <c r="B4" s="31" t="s">
        <v>17</v>
      </c>
      <c r="C4" s="16" t="s">
        <v>36</v>
      </c>
      <c r="D4" s="20">
        <v>34200</v>
      </c>
      <c r="E4" s="20">
        <v>27190</v>
      </c>
      <c r="F4" s="20">
        <v>32747</v>
      </c>
      <c r="G4" s="20">
        <v>34808</v>
      </c>
      <c r="H4" s="20">
        <v>32239</v>
      </c>
      <c r="I4" s="20">
        <v>23491</v>
      </c>
      <c r="J4" s="20">
        <v>33612</v>
      </c>
      <c r="K4" s="20">
        <v>24251</v>
      </c>
      <c r="L4" s="20">
        <v>23916</v>
      </c>
      <c r="M4" s="20">
        <v>24305</v>
      </c>
      <c r="N4" s="20">
        <v>26832</v>
      </c>
      <c r="O4" s="20">
        <v>21800</v>
      </c>
      <c r="P4" s="20">
        <v>22871</v>
      </c>
      <c r="Q4" s="20">
        <v>29814</v>
      </c>
      <c r="R4" s="20">
        <v>22233</v>
      </c>
      <c r="S4" s="20">
        <v>33205</v>
      </c>
      <c r="T4" s="20">
        <v>32082</v>
      </c>
      <c r="U4" s="20">
        <v>29875</v>
      </c>
      <c r="V4" s="20">
        <v>34165</v>
      </c>
    </row>
    <row r="5" spans="2:34" ht="15" customHeight="1" x14ac:dyDescent="0.2">
      <c r="B5" s="48"/>
    </row>
    <row r="6" spans="2:34" x14ac:dyDescent="0.2">
      <c r="O6" s="14"/>
    </row>
    <row r="7" spans="2:34" x14ac:dyDescent="0.2">
      <c r="I7" s="32"/>
      <c r="J7" s="32"/>
      <c r="K7" s="32"/>
      <c r="L7" s="32"/>
      <c r="M7" s="32"/>
      <c r="N7" s="32"/>
      <c r="U7" s="33"/>
    </row>
    <row r="8" spans="2:34" x14ac:dyDescent="0.2">
      <c r="I8" s="32"/>
      <c r="J8" s="32"/>
      <c r="K8" s="32"/>
      <c r="L8" s="32"/>
      <c r="M8" s="32"/>
      <c r="N8" s="32"/>
      <c r="O8" s="32"/>
    </row>
    <row r="9" spans="2:34" x14ac:dyDescent="0.2">
      <c r="I9" s="29"/>
      <c r="J9" s="29"/>
      <c r="K9" s="29"/>
      <c r="L9" s="29"/>
      <c r="M9" s="29"/>
      <c r="N9" s="29"/>
      <c r="O9" s="29"/>
    </row>
    <row r="10" spans="2:34" x14ac:dyDescent="0.2">
      <c r="I10" s="29"/>
      <c r="J10" s="29"/>
      <c r="K10" s="29"/>
      <c r="L10" s="29"/>
      <c r="M10" s="29"/>
      <c r="N10" s="29"/>
      <c r="O10" s="29"/>
    </row>
    <row r="14" spans="2:34" x14ac:dyDescent="0.2"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2:34" x14ac:dyDescent="0.2"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</sheetData>
  <sheetProtection selectLockedCells="1" selectUnlockedCells="1"/>
  <phoneticPr fontId="10" type="noConversion"/>
  <pageMargins left="0.74803149606299213" right="0.74803149606299213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/>
  <ignoredErrors>
    <ignoredError sqref="N2:P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showGridLines="0" zoomScale="95" zoomScaleNormal="95" workbookViewId="0">
      <selection activeCell="M13" sqref="M13"/>
    </sheetView>
  </sheetViews>
  <sheetFormatPr baseColWidth="10" defaultColWidth="9.140625" defaultRowHeight="12.75" x14ac:dyDescent="0.2"/>
  <cols>
    <col min="1" max="1" width="2.28515625" style="2" customWidth="1"/>
    <col min="2" max="2" width="30.7109375" style="2" customWidth="1"/>
    <col min="3" max="3" width="12.7109375" style="2" customWidth="1"/>
    <col min="4" max="22" width="10.7109375" style="2" customWidth="1"/>
    <col min="23" max="16384" width="9.140625" style="2"/>
  </cols>
  <sheetData>
    <row r="1" spans="2:22" ht="29.85" customHeight="1" x14ac:dyDescent="0.2">
      <c r="B1" s="3" t="s">
        <v>22</v>
      </c>
      <c r="C1" s="34"/>
      <c r="D1" s="34"/>
      <c r="E1" s="34"/>
      <c r="F1" s="34"/>
      <c r="G1" s="34"/>
      <c r="H1" s="34"/>
      <c r="I1" s="34"/>
      <c r="J1" s="34"/>
    </row>
    <row r="2" spans="2:22" ht="23.25" customHeight="1" x14ac:dyDescent="0.2">
      <c r="B2" s="1" t="s">
        <v>15</v>
      </c>
      <c r="C2" s="35" t="s">
        <v>0</v>
      </c>
      <c r="D2" s="36">
        <v>2000</v>
      </c>
      <c r="E2" s="36">
        <v>2001</v>
      </c>
      <c r="F2" s="36">
        <v>2002</v>
      </c>
      <c r="G2" s="36">
        <v>2003</v>
      </c>
      <c r="H2" s="36">
        <v>2004</v>
      </c>
      <c r="I2" s="36">
        <v>2005</v>
      </c>
      <c r="J2" s="36">
        <v>2006</v>
      </c>
      <c r="K2" s="36">
        <v>2007</v>
      </c>
      <c r="L2" s="36">
        <v>2008</v>
      </c>
      <c r="M2" s="36">
        <v>2009</v>
      </c>
      <c r="N2" s="36">
        <v>2010</v>
      </c>
      <c r="O2" s="36">
        <v>2011</v>
      </c>
      <c r="P2" s="36">
        <v>2012</v>
      </c>
      <c r="Q2" s="36">
        <v>2013</v>
      </c>
      <c r="R2" s="36">
        <v>2014</v>
      </c>
      <c r="S2" s="36">
        <v>2015</v>
      </c>
      <c r="T2" s="36">
        <v>2016</v>
      </c>
      <c r="U2" s="36">
        <v>2017</v>
      </c>
      <c r="V2" s="36">
        <v>2018</v>
      </c>
    </row>
    <row r="3" spans="2:22" ht="18" customHeight="1" x14ac:dyDescent="0.2">
      <c r="B3" s="54" t="s">
        <v>18</v>
      </c>
      <c r="C3" s="39" t="s">
        <v>36</v>
      </c>
      <c r="D3" s="7">
        <v>34200</v>
      </c>
      <c r="E3" s="7">
        <v>27190</v>
      </c>
      <c r="F3" s="7">
        <v>32747</v>
      </c>
      <c r="G3" s="7">
        <v>34808</v>
      </c>
      <c r="H3" s="7">
        <v>32239</v>
      </c>
      <c r="I3" s="7">
        <v>23491</v>
      </c>
      <c r="J3" s="7">
        <v>33612</v>
      </c>
      <c r="K3" s="7">
        <v>24251</v>
      </c>
      <c r="L3" s="7">
        <v>23916</v>
      </c>
      <c r="M3" s="7">
        <v>24305</v>
      </c>
      <c r="N3" s="7">
        <v>26832</v>
      </c>
      <c r="O3" s="7">
        <v>21800</v>
      </c>
      <c r="P3" s="7">
        <v>22871</v>
      </c>
      <c r="Q3" s="7">
        <v>29814</v>
      </c>
      <c r="R3" s="7">
        <v>22233</v>
      </c>
      <c r="S3" s="7">
        <v>33205</v>
      </c>
      <c r="T3" s="7">
        <v>32082</v>
      </c>
      <c r="U3" s="7">
        <v>29875</v>
      </c>
      <c r="V3" s="7">
        <v>34165</v>
      </c>
    </row>
    <row r="4" spans="2:22" ht="18" customHeight="1" x14ac:dyDescent="0.2">
      <c r="B4" s="55" t="s">
        <v>19</v>
      </c>
      <c r="C4" s="51" t="s">
        <v>36</v>
      </c>
      <c r="D4" s="19">
        <v>1285.67</v>
      </c>
      <c r="E4" s="19">
        <v>1235.799</v>
      </c>
      <c r="F4" s="19">
        <v>1352.883</v>
      </c>
      <c r="G4" s="19">
        <v>2185.3429999999998</v>
      </c>
      <c r="H4" s="19">
        <v>2652.605</v>
      </c>
      <c r="I4" s="19">
        <v>1393.876</v>
      </c>
      <c r="J4" s="19">
        <v>1241.8920000000001</v>
      </c>
      <c r="K4" s="19">
        <v>1573.3309999999999</v>
      </c>
      <c r="L4" s="37">
        <v>4024.2910000000002</v>
      </c>
      <c r="M4" s="37">
        <v>3295.0770000000002</v>
      </c>
      <c r="N4" s="37">
        <v>1473.904</v>
      </c>
      <c r="O4" s="37">
        <v>716.92899999999997</v>
      </c>
      <c r="P4" s="37">
        <v>3102.0659999999998</v>
      </c>
      <c r="Q4" s="37">
        <v>3483.2280000000001</v>
      </c>
      <c r="R4" s="37">
        <v>3353.056</v>
      </c>
      <c r="S4" s="37">
        <v>1765.77</v>
      </c>
      <c r="T4" s="37">
        <v>1537.7629999999999</v>
      </c>
      <c r="U4" s="37">
        <v>1553.835</v>
      </c>
      <c r="V4" s="37">
        <v>2562.913</v>
      </c>
    </row>
    <row r="5" spans="2:22" ht="18" customHeight="1" x14ac:dyDescent="0.2">
      <c r="B5" s="56" t="s">
        <v>20</v>
      </c>
      <c r="C5" s="39" t="s">
        <v>36</v>
      </c>
      <c r="D5" s="46">
        <v>13410.931</v>
      </c>
      <c r="E5" s="46">
        <v>10985.615</v>
      </c>
      <c r="F5" s="46">
        <v>11723.995000000001</v>
      </c>
      <c r="G5" s="46">
        <v>14989.983</v>
      </c>
      <c r="H5" s="46">
        <v>9582.7450000000008</v>
      </c>
      <c r="I5" s="46">
        <v>5822.2809999999999</v>
      </c>
      <c r="J5" s="46">
        <v>10980.98</v>
      </c>
      <c r="K5" s="46">
        <v>8554.4920000000002</v>
      </c>
      <c r="L5" s="47">
        <v>7821.7839999999997</v>
      </c>
      <c r="M5" s="47">
        <v>8792.6209999999992</v>
      </c>
      <c r="N5" s="47">
        <v>8856.3850000000002</v>
      </c>
      <c r="O5" s="47">
        <v>8984.0589999999993</v>
      </c>
      <c r="P5" s="47">
        <v>14865.037</v>
      </c>
      <c r="Q5" s="47">
        <v>18991.581999999999</v>
      </c>
      <c r="R5" s="47">
        <v>19249.955999999998</v>
      </c>
      <c r="S5" s="47">
        <v>18040.834999999999</v>
      </c>
      <c r="T5" s="47">
        <v>20767.911</v>
      </c>
      <c r="U5" s="47">
        <v>13264.54</v>
      </c>
      <c r="V5" s="47">
        <v>14651.02</v>
      </c>
    </row>
    <row r="6" spans="2:22" ht="18" customHeight="1" x14ac:dyDescent="0.2">
      <c r="B6" s="57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8" spans="2:22" x14ac:dyDescent="0.2">
      <c r="C8" s="22"/>
    </row>
    <row r="9" spans="2:22" x14ac:dyDescent="0.2">
      <c r="C9" s="22"/>
    </row>
    <row r="10" spans="2:22" x14ac:dyDescent="0.2">
      <c r="C10" s="22"/>
    </row>
    <row r="11" spans="2:22" x14ac:dyDescent="0.2">
      <c r="C11" s="22"/>
    </row>
    <row r="12" spans="2:22" x14ac:dyDescent="0.2">
      <c r="C12" s="22"/>
    </row>
    <row r="13" spans="2:22" x14ac:dyDescent="0.2">
      <c r="C13" s="22"/>
    </row>
    <row r="14" spans="2:22" x14ac:dyDescent="0.2">
      <c r="C14" s="22"/>
    </row>
    <row r="15" spans="2:22" x14ac:dyDescent="0.2">
      <c r="C15" s="22"/>
    </row>
    <row r="16" spans="2:22" x14ac:dyDescent="0.2">
      <c r="C16" s="22"/>
    </row>
    <row r="17" spans="3:3" x14ac:dyDescent="0.2">
      <c r="C17" s="22"/>
    </row>
    <row r="18" spans="3:3" x14ac:dyDescent="0.2">
      <c r="C18" s="22"/>
    </row>
  </sheetData>
  <sheetProtection selectLockedCells="1" selectUnlockedCells="1"/>
  <phoneticPr fontId="10" type="noConversion"/>
  <pageMargins left="0.35433070866141736" right="0.35433070866141736" top="0.39370078740157483" bottom="0.19685039370078741" header="0" footer="0"/>
  <pageSetup paperSize="9" scale="96" firstPageNumber="0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showGridLines="0" tabSelected="1" zoomScale="95" zoomScaleNormal="95" workbookViewId="0">
      <selection activeCell="D14" sqref="D13:D14"/>
    </sheetView>
  </sheetViews>
  <sheetFormatPr baseColWidth="10" defaultColWidth="9.140625" defaultRowHeight="12.75" x14ac:dyDescent="0.2"/>
  <cols>
    <col min="1" max="1" width="2.28515625" style="2" customWidth="1"/>
    <col min="2" max="2" width="30.7109375" style="2" customWidth="1"/>
    <col min="3" max="3" width="12.7109375" style="2" customWidth="1"/>
    <col min="4" max="22" width="10.7109375" style="2" customWidth="1"/>
    <col min="23" max="16384" width="9.140625" style="2"/>
  </cols>
  <sheetData>
    <row r="1" spans="2:22" ht="29.85" customHeight="1" x14ac:dyDescent="0.2">
      <c r="B1" s="40" t="s">
        <v>56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/>
      <c r="Q1"/>
      <c r="R1"/>
      <c r="S1"/>
      <c r="T1"/>
      <c r="U1"/>
      <c r="V1"/>
    </row>
    <row r="2" spans="2:22" ht="23.25" customHeight="1" x14ac:dyDescent="0.2">
      <c r="B2" s="1" t="s">
        <v>15</v>
      </c>
      <c r="C2" s="1" t="s">
        <v>0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36">
        <v>2005</v>
      </c>
      <c r="J2" s="36">
        <v>2006</v>
      </c>
      <c r="K2" s="36">
        <v>2007</v>
      </c>
      <c r="L2" s="36">
        <v>2008</v>
      </c>
      <c r="M2" s="36">
        <v>2009</v>
      </c>
      <c r="N2" s="36">
        <v>2010</v>
      </c>
      <c r="O2" s="36">
        <v>2011</v>
      </c>
      <c r="P2" s="36">
        <v>2012</v>
      </c>
      <c r="Q2" s="36">
        <v>2013</v>
      </c>
      <c r="R2" s="36">
        <v>2014</v>
      </c>
      <c r="S2" s="36">
        <v>2015</v>
      </c>
      <c r="T2" s="36">
        <v>2016</v>
      </c>
      <c r="U2" s="36">
        <v>2017</v>
      </c>
      <c r="V2" s="36">
        <v>2018</v>
      </c>
    </row>
    <row r="3" spans="2:22" ht="18" customHeight="1" x14ac:dyDescent="0.2">
      <c r="B3" s="26" t="s">
        <v>57</v>
      </c>
      <c r="C3" s="87" t="s">
        <v>36</v>
      </c>
      <c r="D3" s="7">
        <v>34200</v>
      </c>
      <c r="E3" s="7">
        <v>27190</v>
      </c>
      <c r="F3" s="7">
        <v>32747</v>
      </c>
      <c r="G3" s="7">
        <v>34808</v>
      </c>
      <c r="H3" s="7">
        <v>32239</v>
      </c>
      <c r="I3" s="7">
        <v>23491</v>
      </c>
      <c r="J3" s="7">
        <v>33612</v>
      </c>
      <c r="K3" s="7">
        <v>24251</v>
      </c>
      <c r="L3" s="7">
        <v>23916</v>
      </c>
      <c r="M3" s="7">
        <v>24305</v>
      </c>
      <c r="N3" s="7">
        <v>26832</v>
      </c>
      <c r="O3" s="7">
        <v>21800</v>
      </c>
      <c r="P3" s="7">
        <v>22871</v>
      </c>
      <c r="Q3" s="7">
        <v>29814</v>
      </c>
      <c r="R3" s="7">
        <v>22233</v>
      </c>
      <c r="S3" s="7">
        <v>33205</v>
      </c>
      <c r="T3" s="7">
        <v>32082</v>
      </c>
      <c r="U3" s="7">
        <v>29875</v>
      </c>
      <c r="V3" s="7">
        <v>34165</v>
      </c>
    </row>
    <row r="4" spans="2:22" ht="18" customHeight="1" x14ac:dyDescent="0.2">
      <c r="B4" s="27" t="s">
        <v>58</v>
      </c>
      <c r="C4" s="88" t="s">
        <v>36</v>
      </c>
      <c r="D4" s="19">
        <v>12</v>
      </c>
      <c r="E4" s="19">
        <v>20.98</v>
      </c>
      <c r="F4" s="19">
        <v>44.284999999999997</v>
      </c>
      <c r="G4" s="19">
        <v>21.56</v>
      </c>
      <c r="H4" s="19">
        <v>25.172999999999998</v>
      </c>
      <c r="I4" s="89">
        <v>5.5E-2</v>
      </c>
      <c r="J4" s="89">
        <v>7</v>
      </c>
      <c r="K4" s="89">
        <v>55</v>
      </c>
      <c r="L4" s="90">
        <v>0</v>
      </c>
      <c r="M4" s="90">
        <v>0</v>
      </c>
      <c r="N4" s="90">
        <v>0</v>
      </c>
      <c r="O4" s="90">
        <v>0.25800000000000001</v>
      </c>
      <c r="P4" s="90">
        <v>0.14499999999999999</v>
      </c>
      <c r="Q4" s="90">
        <v>23.965</v>
      </c>
      <c r="R4" s="90">
        <v>1.583</v>
      </c>
      <c r="S4" s="90">
        <v>1.1719999999999999</v>
      </c>
      <c r="T4" s="90">
        <v>81.56</v>
      </c>
      <c r="U4" s="90">
        <v>67.360799999999998</v>
      </c>
      <c r="V4" s="90"/>
    </row>
    <row r="5" spans="2:22" ht="18" customHeight="1" x14ac:dyDescent="0.2">
      <c r="B5" s="56"/>
      <c r="C5" s="39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2:22" ht="18" customHeight="1" x14ac:dyDescent="0.2">
      <c r="B6" s="57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8" spans="2:22" x14ac:dyDescent="0.2">
      <c r="C8" s="22"/>
    </row>
    <row r="9" spans="2:22" x14ac:dyDescent="0.2">
      <c r="C9" s="22"/>
    </row>
    <row r="10" spans="2:22" x14ac:dyDescent="0.2">
      <c r="C10" s="22"/>
    </row>
    <row r="11" spans="2:22" x14ac:dyDescent="0.2">
      <c r="C11" s="22"/>
    </row>
    <row r="12" spans="2:22" x14ac:dyDescent="0.2">
      <c r="C12" s="22"/>
    </row>
    <row r="13" spans="2:22" x14ac:dyDescent="0.2">
      <c r="C13" s="22"/>
    </row>
    <row r="14" spans="2:22" x14ac:dyDescent="0.2">
      <c r="C14" s="22"/>
    </row>
    <row r="15" spans="2:22" x14ac:dyDescent="0.2">
      <c r="C15" s="22"/>
    </row>
    <row r="16" spans="2:22" x14ac:dyDescent="0.2">
      <c r="C16" s="22"/>
    </row>
    <row r="17" spans="3:3" x14ac:dyDescent="0.2">
      <c r="C17" s="22"/>
    </row>
    <row r="18" spans="3:3" x14ac:dyDescent="0.2">
      <c r="C18" s="22"/>
    </row>
  </sheetData>
  <sheetProtection selectLockedCells="1" selectUnlockedCells="1"/>
  <pageMargins left="0.35433070866141736" right="0.35433070866141736" top="0.39370078740157483" bottom="0.19685039370078741" header="0" footer="0"/>
  <pageSetup paperSize="9" scale="96" firstPageNumber="0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'1'!Zone_d_impression</vt:lpstr>
      <vt:lpstr>'2'!Zone_d_impression</vt:lpstr>
      <vt:lpstr>'4'!Zone_d_impression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2019-06-03T15:20:18Z</cp:lastPrinted>
  <dcterms:created xsi:type="dcterms:W3CDTF">2011-09-19T15:33:05Z</dcterms:created>
  <dcterms:modified xsi:type="dcterms:W3CDTF">2019-12-06T14:01:09Z</dcterms:modified>
</cp:coreProperties>
</file>