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SCV\2019-2020\Exercícios\Produtos\"/>
    </mc:Choice>
  </mc:AlternateContent>
  <bookViews>
    <workbookView xWindow="0" yWindow="0" windowWidth="19200" windowHeight="7335" tabRatio="351" activeTab="5"/>
  </bookViews>
  <sheets>
    <sheet name="1" sheetId="2" r:id="rId1"/>
    <sheet name="2" sheetId="3" r:id="rId2"/>
    <sheet name="3" sheetId="4" r:id="rId3"/>
    <sheet name="4" sheetId="5" r:id="rId4"/>
    <sheet name="5" sheetId="8" r:id="rId5"/>
    <sheet name="6" sheetId="9" r:id="rId6"/>
  </sheets>
  <definedNames>
    <definedName name="_xlnm.Print_Area" localSheetId="0">'1'!$B$1:$Q$39</definedName>
  </definedNames>
  <calcPr calcId="152511"/>
</workbook>
</file>

<file path=xl/calcChain.xml><?xml version="1.0" encoding="utf-8"?>
<calcChain xmlns="http://schemas.openxmlformats.org/spreadsheetml/2006/main">
  <c r="Q8" i="3" l="1"/>
  <c r="Q5" i="3"/>
  <c r="Q11" i="2"/>
  <c r="Q10" i="2"/>
  <c r="Q8" i="2"/>
  <c r="Q5" i="2"/>
  <c r="G28" i="4" l="1"/>
  <c r="C28" i="4"/>
  <c r="O5" i="3" l="1"/>
  <c r="P8" i="3" l="1"/>
  <c r="O8" i="3"/>
  <c r="P5" i="3"/>
  <c r="P11" i="2"/>
  <c r="P10" i="2"/>
  <c r="P8" i="2"/>
  <c r="P5" i="2"/>
  <c r="O11" i="2"/>
  <c r="O10" i="2"/>
  <c r="O8" i="2"/>
  <c r="O5" i="2"/>
  <c r="L5" i="3" l="1"/>
  <c r="N8" i="3"/>
  <c r="N5" i="3"/>
  <c r="N11" i="2"/>
  <c r="N10" i="2"/>
  <c r="N8" i="2"/>
  <c r="N5" i="2"/>
  <c r="C45" i="4" l="1"/>
  <c r="D45" i="4"/>
  <c r="D28" i="4"/>
  <c r="M8" i="3"/>
  <c r="M5" i="3"/>
  <c r="M11" i="2"/>
  <c r="M10" i="2"/>
  <c r="M8" i="2"/>
  <c r="M5" i="2"/>
  <c r="J5" i="3" l="1"/>
  <c r="H28" i="4" l="1"/>
  <c r="L8" i="3"/>
  <c r="L11" i="2"/>
  <c r="L10" i="2"/>
  <c r="L8" i="2"/>
  <c r="L5" i="2"/>
  <c r="K11" i="2" l="1"/>
  <c r="J11" i="2"/>
  <c r="I11" i="2"/>
  <c r="H11" i="2"/>
  <c r="G11" i="2"/>
  <c r="F11" i="2"/>
  <c r="E11" i="2"/>
  <c r="K10" i="2"/>
  <c r="J10" i="2"/>
  <c r="I10" i="2"/>
  <c r="H10" i="2"/>
  <c r="G10" i="2"/>
  <c r="F10" i="2"/>
  <c r="E10" i="2"/>
  <c r="J8" i="3" l="1"/>
  <c r="K8" i="2"/>
  <c r="K5" i="2"/>
  <c r="K8" i="3" l="1"/>
  <c r="I8" i="3"/>
  <c r="H8" i="3"/>
  <c r="G8" i="3"/>
  <c r="F8" i="3"/>
  <c r="E8" i="3"/>
  <c r="K5" i="3"/>
  <c r="I5" i="3"/>
  <c r="H5" i="3"/>
  <c r="G5" i="3"/>
  <c r="F5" i="3"/>
  <c r="E5" i="3"/>
  <c r="J8" i="2"/>
  <c r="I8" i="2"/>
  <c r="H8" i="2"/>
  <c r="G8" i="2"/>
  <c r="F8" i="2"/>
  <c r="E8" i="2"/>
  <c r="J5" i="2"/>
  <c r="I5" i="2"/>
  <c r="H5" i="2"/>
  <c r="G5" i="2"/>
  <c r="F5" i="2"/>
  <c r="E5" i="2"/>
  <c r="G45" i="4" l="1"/>
  <c r="H45" i="4"/>
</calcChain>
</file>

<file path=xl/sharedStrings.xml><?xml version="1.0" encoding="utf-8"?>
<sst xmlns="http://schemas.openxmlformats.org/spreadsheetml/2006/main" count="203" uniqueCount="93">
  <si>
    <t>Produto</t>
  </si>
  <si>
    <t>Unidade</t>
  </si>
  <si>
    <t>Fluxo</t>
  </si>
  <si>
    <t>Entradas</t>
  </si>
  <si>
    <t>Saídas</t>
  </si>
  <si>
    <t>Saldo</t>
  </si>
  <si>
    <r>
      <t xml:space="preserve">Valor
</t>
    </r>
    <r>
      <rPr>
        <sz val="10"/>
        <color indexed="19"/>
        <rFont val="Arial"/>
        <family val="2"/>
      </rPr>
      <t>(1000 EUR)</t>
    </r>
  </si>
  <si>
    <t>Preço Médio de Importação</t>
  </si>
  <si>
    <t>Preço Médio de Exportação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</si>
  <si>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</si>
  <si>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</si>
  <si>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</si>
  <si>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Brasil</t>
  </si>
  <si>
    <t>Espanha</t>
  </si>
  <si>
    <t>Angola</t>
  </si>
  <si>
    <t>Estados Unidos</t>
  </si>
  <si>
    <t>Itália</t>
  </si>
  <si>
    <t>Canadá</t>
  </si>
  <si>
    <t>Países Baixos</t>
  </si>
  <si>
    <t>França</t>
  </si>
  <si>
    <t>Suíça</t>
  </si>
  <si>
    <t>Luxemburgo</t>
  </si>
  <si>
    <t>Alemanha</t>
  </si>
  <si>
    <t>Outros</t>
  </si>
  <si>
    <t>TOTAL</t>
  </si>
  <si>
    <t>Rubrica</t>
  </si>
  <si>
    <t>ha</t>
  </si>
  <si>
    <t>toneladas</t>
  </si>
  <si>
    <t>Produção</t>
  </si>
  <si>
    <t>Importação</t>
  </si>
  <si>
    <t>Exportação</t>
  </si>
  <si>
    <t>2010</t>
  </si>
  <si>
    <t xml:space="preserve">Vinho - Comércio Internacional </t>
  </si>
  <si>
    <t>Vinhos e mostos</t>
  </si>
  <si>
    <t>Vinho - Destinos das Saídas - UE e PT</t>
  </si>
  <si>
    <t xml:space="preserve">Vinho - Principais destinos das Saídas </t>
  </si>
  <si>
    <t>Vinha para vinho - Área</t>
  </si>
  <si>
    <t>Bélgica</t>
  </si>
  <si>
    <t>Dinamarca</t>
  </si>
  <si>
    <t>Reino Unido</t>
  </si>
  <si>
    <t>Noruega</t>
  </si>
  <si>
    <t>Polónia</t>
  </si>
  <si>
    <t>Suécia</t>
  </si>
  <si>
    <t>Uva para vinho - Produção</t>
  </si>
  <si>
    <t>Vinho sem certificação</t>
  </si>
  <si>
    <t>Produção Total</t>
  </si>
  <si>
    <t>Vinho - Indicadores de análise do Comércio Internacional</t>
  </si>
  <si>
    <t>2005/06</t>
  </si>
  <si>
    <t>2006/07</t>
  </si>
  <si>
    <t>2007/08</t>
  </si>
  <si>
    <t>2008/09</t>
  </si>
  <si>
    <t>2009/10</t>
  </si>
  <si>
    <r>
      <t xml:space="preserve">Quantidade
</t>
    </r>
    <r>
      <rPr>
        <sz val="10"/>
        <color indexed="19"/>
        <rFont val="Arial"/>
        <family val="2"/>
      </rPr>
      <t>(1000 litros)</t>
    </r>
  </si>
  <si>
    <t>EUR/litro</t>
  </si>
  <si>
    <t>Vinho - Principais origens das Entradas</t>
  </si>
  <si>
    <r>
      <t>Quantidade</t>
    </r>
    <r>
      <rPr>
        <sz val="10"/>
        <color indexed="60"/>
        <rFont val="Arial"/>
        <family val="2"/>
      </rPr>
      <t xml:space="preserve"> 
(1000 litros)</t>
    </r>
  </si>
  <si>
    <t>Chile</t>
  </si>
  <si>
    <t>Macau</t>
  </si>
  <si>
    <t>Moçambique</t>
  </si>
  <si>
    <t>2011</t>
  </si>
  <si>
    <t>1000 litros</t>
  </si>
  <si>
    <t>2010/11</t>
  </si>
  <si>
    <t>2011/12</t>
  </si>
  <si>
    <t>2012</t>
  </si>
  <si>
    <t>2012/13</t>
  </si>
  <si>
    <t>Japão</t>
  </si>
  <si>
    <t>UE</t>
  </si>
  <si>
    <t>2013</t>
  </si>
  <si>
    <t>2013/14</t>
  </si>
  <si>
    <t>2014/15</t>
  </si>
  <si>
    <t>Produção Apta a Vinho com DOP</t>
  </si>
  <si>
    <t>Produção Apta a Vinho com IGP</t>
  </si>
  <si>
    <t>Produção Apta a Vinho com indicação de Ano/Casta</t>
  </si>
  <si>
    <t>China, República Popular da</t>
  </si>
  <si>
    <t>Nova Zelândia</t>
  </si>
  <si>
    <t>Países/territórios não deter. PT</t>
  </si>
  <si>
    <t>2015/16</t>
  </si>
  <si>
    <t>2016/17</t>
  </si>
  <si>
    <r>
      <t xml:space="preserve">Vinho - Produção </t>
    </r>
    <r>
      <rPr>
        <b/>
        <vertAlign val="superscript"/>
        <sz val="12"/>
        <color indexed="56"/>
        <rFont val="Arial"/>
        <family val="2"/>
      </rPr>
      <t>a)</t>
    </r>
  </si>
  <si>
    <t>* dados preliminares</t>
  </si>
  <si>
    <t>Finlândia</t>
  </si>
  <si>
    <t>Guiné-Bissau</t>
  </si>
  <si>
    <t xml:space="preserve">Vinha para vinho  </t>
  </si>
  <si>
    <t xml:space="preserve">Produção total </t>
  </si>
  <si>
    <t>Fonte: INE (* dados provisórios)</t>
  </si>
  <si>
    <t>2017*</t>
  </si>
  <si>
    <r>
      <t>2016</t>
    </r>
    <r>
      <rPr>
        <b/>
        <sz val="9"/>
        <color indexed="56"/>
        <rFont val="Arial"/>
        <family val="2"/>
      </rPr>
      <t xml:space="preserve"> </t>
    </r>
  </si>
  <si>
    <r>
      <t>2017</t>
    </r>
    <r>
      <rPr>
        <b/>
        <sz val="9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(dados preliminares)</t>
    </r>
  </si>
  <si>
    <t>Estónia</t>
  </si>
  <si>
    <t>Rússia, Federação da</t>
  </si>
  <si>
    <r>
      <rPr>
        <sz val="9"/>
        <rFont val="Arial"/>
        <family val="2"/>
      </rPr>
      <t>a)</t>
    </r>
    <r>
      <rPr>
        <sz val="10"/>
        <rFont val="Arial"/>
        <family val="2"/>
      </rPr>
      <t xml:space="preserve"> Fonte: IVV </t>
    </r>
  </si>
  <si>
    <t xml:space="preserve">Vinho - Produção DOP e IGP 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</si>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</sst>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b/>
      <sz val="9"/>
      <color indexed="56"/>
      <name val="Arial"/>
      <family val="2"/>
    </font>
    <font>
      <b/>
      <sz val="10"/>
      <name val="Arial"/>
      <family val="2"/>
    </font>
    <font>
      <b/>
      <sz val="11"/>
      <color indexed="19"/>
      <name val="Arial"/>
      <family val="2"/>
    </font>
    <font>
      <sz val="10"/>
      <color indexed="56"/>
      <name val="Arial"/>
      <family val="2"/>
    </font>
    <font>
      <sz val="10"/>
      <color rgb="FFFF0000"/>
      <name val="Arial"/>
      <family val="2"/>
    </font>
    <font>
      <b/>
      <vertAlign val="superscript"/>
      <sz val="12"/>
      <color indexed="56"/>
      <name val="Arial"/>
      <family val="2"/>
    </font>
    <font>
      <b/>
      <sz val="10"/>
      <color theme="9" tint="-0.499984740745262"/>
      <name val="Arial"/>
      <family val="2"/>
    </font>
    <font>
      <b/>
      <sz val="9.5"/>
      <color indexed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39991454817346722"/>
      </bottom>
      <diagonal/>
    </border>
    <border>
      <left/>
      <right/>
      <top/>
      <bottom style="hair">
        <color theme="9" tint="0.39994506668294322"/>
      </bottom>
      <diagonal/>
    </border>
    <border>
      <left/>
      <right/>
      <top style="hair">
        <color theme="9" tint="0.39994506668294322"/>
      </top>
      <bottom/>
      <diagonal/>
    </border>
    <border>
      <left/>
      <right/>
      <top/>
      <bottom style="hair">
        <color theme="9" tint="0.59996337778862885"/>
      </bottom>
      <diagonal/>
    </border>
    <border>
      <left/>
      <right/>
      <top style="hair">
        <color theme="9" tint="0.59996337778862885"/>
      </top>
      <bottom/>
      <diagonal/>
    </border>
  </borders>
  <cellStyleXfs count="5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</cellStyleXfs>
  <cellXfs count="10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vertical="center"/>
    </xf>
    <xf numFmtId="0" fontId="1" fillId="2" borderId="0" xfId="4" applyNumberFormat="1" applyFont="1" applyBorder="1" applyAlignment="1" applyProtection="1">
      <alignment horizontal="right" vertical="center"/>
    </xf>
    <xf numFmtId="0" fontId="2" fillId="0" borderId="0" xfId="1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0" fontId="6" fillId="3" borderId="4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4" fillId="0" borderId="0" xfId="2" quotePrefix="1" applyNumberFormat="1" applyFont="1" applyFill="1" applyBorder="1" applyAlignment="1" applyProtection="1">
      <alignment horizontal="left"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1" fontId="9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/>
    <xf numFmtId="2" fontId="0" fillId="0" borderId="3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0" fontId="1" fillId="0" borderId="0" xfId="4" applyNumberFormat="1" applyFont="1" applyFill="1" applyBorder="1" applyAlignment="1" applyProtection="1">
      <alignment horizontal="right" vertical="center"/>
    </xf>
    <xf numFmtId="0" fontId="10" fillId="0" borderId="0" xfId="4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0" borderId="8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quotePrefix="1" applyFont="1" applyAlignment="1">
      <alignment horizontal="left" vertical="center"/>
    </xf>
    <xf numFmtId="3" fontId="1" fillId="0" borderId="0" xfId="4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1" fillId="2" borderId="0" xfId="4" applyNumberFormat="1" applyFont="1" applyBorder="1" applyAlignment="1" applyProtection="1">
      <alignment horizontal="center" vertical="center"/>
    </xf>
    <xf numFmtId="0" fontId="5" fillId="2" borderId="0" xfId="4" applyNumberFormat="1" applyFont="1" applyBorder="1" applyAlignment="1" applyProtection="1">
      <alignment horizontal="center" vertical="center"/>
    </xf>
    <xf numFmtId="0" fontId="15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9" fillId="0" borderId="8" xfId="0" quotePrefix="1" applyFont="1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0" fillId="0" borderId="0" xfId="0" quotePrefix="1" applyFont="1" applyFill="1" applyBorder="1" applyAlignment="1">
      <alignment vertical="center" wrapText="1"/>
    </xf>
    <xf numFmtId="0" fontId="5" fillId="0" borderId="0" xfId="4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Protection="1">
      <alignment vertical="center"/>
    </xf>
    <xf numFmtId="3" fontId="0" fillId="0" borderId="3" xfId="0" applyNumberFormat="1" applyBorder="1" applyAlignment="1">
      <alignment vertical="center"/>
    </xf>
    <xf numFmtId="1" fontId="0" fillId="0" borderId="0" xfId="0" applyNumberFormat="1"/>
    <xf numFmtId="3" fontId="12" fillId="3" borderId="4" xfId="0" applyNumberFormat="1" applyFont="1" applyFill="1" applyBorder="1" applyAlignment="1">
      <alignment vertical="center"/>
    </xf>
    <xf numFmtId="0" fontId="0" fillId="0" borderId="0" xfId="0" quotePrefix="1" applyFont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quotePrefix="1" applyFont="1" applyBorder="1" applyAlignment="1">
      <alignment vertical="center" wrapText="1"/>
    </xf>
    <xf numFmtId="0" fontId="0" fillId="0" borderId="8" xfId="0" quotePrefix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Fill="1" applyBorder="1"/>
    <xf numFmtId="0" fontId="1" fillId="4" borderId="0" xfId="4" applyNumberFormat="1" applyFont="1" applyFill="1" applyBorder="1" applyProtection="1">
      <alignment horizontal="center" vertical="center"/>
    </xf>
    <xf numFmtId="0" fontId="5" fillId="4" borderId="0" xfId="4" applyNumberFormat="1" applyFont="1" applyFill="1" applyBorder="1" applyProtection="1">
      <alignment horizontal="center" vertical="center"/>
    </xf>
    <xf numFmtId="0" fontId="17" fillId="4" borderId="0" xfId="4" applyNumberFormat="1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</cellXfs>
  <cellStyles count="5">
    <cellStyle name="Col_Unidade" xfId="1"/>
    <cellStyle name="H1" xfId="2"/>
    <cellStyle name="Lien hypertexte" xfId="3" builtinId="8"/>
    <cellStyle name="Linha1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61"/>
  <sheetViews>
    <sheetView showGridLines="0" zoomScaleNormal="100" workbookViewId="0">
      <selection activeCell="C46" sqref="C46"/>
    </sheetView>
  </sheetViews>
  <sheetFormatPr baseColWidth="10" defaultColWidth="9.140625" defaultRowHeight="12.75" x14ac:dyDescent="0.2"/>
  <cols>
    <col min="1" max="1" width="2.140625" style="1" customWidth="1"/>
    <col min="2" max="2" width="13.5703125" style="1" customWidth="1"/>
    <col min="3" max="3" width="13.7109375" style="1" customWidth="1"/>
    <col min="4" max="4" width="10" style="1" customWidth="1"/>
    <col min="5" max="17" width="12.7109375" style="1" customWidth="1"/>
    <col min="18" max="16384" width="9.140625" style="1"/>
  </cols>
  <sheetData>
    <row r="1" spans="2:34" ht="29.85" customHeight="1" x14ac:dyDescent="0.2">
      <c r="B1" s="2" t="s">
        <v>32</v>
      </c>
    </row>
    <row r="2" spans="2:34" ht="21" customHeight="1" x14ac:dyDescent="0.2">
      <c r="B2" s="3" t="s">
        <v>0</v>
      </c>
      <c r="C2" s="3" t="s">
        <v>1</v>
      </c>
      <c r="D2" s="4" t="s">
        <v>2</v>
      </c>
      <c r="E2" s="5">
        <v>2005</v>
      </c>
      <c r="F2" s="5">
        <v>2006</v>
      </c>
      <c r="G2" s="5">
        <v>2007</v>
      </c>
      <c r="H2" s="5">
        <v>2008</v>
      </c>
      <c r="I2" s="5">
        <v>2009</v>
      </c>
      <c r="J2" s="6">
        <v>2010</v>
      </c>
      <c r="K2" s="6">
        <v>2011</v>
      </c>
      <c r="L2" s="6">
        <v>2012</v>
      </c>
      <c r="M2" s="6">
        <v>2013</v>
      </c>
      <c r="N2" s="6">
        <v>2014</v>
      </c>
      <c r="O2" s="6">
        <v>2015</v>
      </c>
      <c r="P2" s="6">
        <v>2016</v>
      </c>
      <c r="Q2" s="6" t="s">
        <v>85</v>
      </c>
      <c r="W2" s="40"/>
      <c r="X2" s="40"/>
      <c r="Y2" s="40"/>
      <c r="Z2" s="40"/>
      <c r="AA2" s="40"/>
      <c r="AB2" s="40"/>
      <c r="AC2" s="41"/>
      <c r="AD2" s="41"/>
      <c r="AE2" s="41"/>
      <c r="AF2" s="41"/>
      <c r="AG2" s="41"/>
      <c r="AH2" s="41"/>
    </row>
    <row r="3" spans="2:34" ht="15.95" customHeight="1" x14ac:dyDescent="0.2">
      <c r="B3" s="95" t="s">
        <v>33</v>
      </c>
      <c r="C3" s="92" t="s">
        <v>52</v>
      </c>
      <c r="D3" s="7" t="s">
        <v>3</v>
      </c>
      <c r="E3" s="9">
        <v>152774.73199999999</v>
      </c>
      <c r="F3" s="9">
        <v>102671.622</v>
      </c>
      <c r="G3" s="9">
        <v>136354.26999999999</v>
      </c>
      <c r="H3" s="9">
        <v>189064.405</v>
      </c>
      <c r="I3" s="9">
        <v>217642.12899999999</v>
      </c>
      <c r="J3" s="9">
        <v>181626.29199999999</v>
      </c>
      <c r="K3" s="9">
        <v>163608.84299999999</v>
      </c>
      <c r="L3" s="9">
        <v>129614.45699999999</v>
      </c>
      <c r="M3" s="9">
        <v>159952.99400000001</v>
      </c>
      <c r="N3" s="9">
        <v>233019.842</v>
      </c>
      <c r="O3" s="9">
        <v>216109.144</v>
      </c>
      <c r="P3" s="9">
        <v>180445.03</v>
      </c>
      <c r="Q3" s="9">
        <v>211037.17499999999</v>
      </c>
      <c r="R3"/>
      <c r="S3"/>
      <c r="T3"/>
      <c r="U3"/>
      <c r="W3" s="40"/>
      <c r="X3" s="40"/>
      <c r="Y3" s="40"/>
      <c r="Z3" s="40"/>
      <c r="AA3" s="40"/>
      <c r="AB3" s="40"/>
      <c r="AC3" s="41"/>
      <c r="AD3" s="41"/>
      <c r="AE3" s="41"/>
      <c r="AF3" s="41"/>
      <c r="AG3" s="41"/>
      <c r="AH3" s="41"/>
    </row>
    <row r="4" spans="2:34" ht="15.95" customHeight="1" x14ac:dyDescent="0.2">
      <c r="B4" s="95"/>
      <c r="C4" s="92"/>
      <c r="D4" s="10" t="s">
        <v>4</v>
      </c>
      <c r="E4" s="9">
        <v>262762.86200000002</v>
      </c>
      <c r="F4" s="9">
        <v>302316.94799999997</v>
      </c>
      <c r="G4" s="9">
        <v>371004.80599999998</v>
      </c>
      <c r="H4" s="9">
        <v>305224.01</v>
      </c>
      <c r="I4" s="9">
        <v>255000.62100000001</v>
      </c>
      <c r="J4" s="9">
        <v>266645.39</v>
      </c>
      <c r="K4" s="9">
        <v>307861.04399999999</v>
      </c>
      <c r="L4" s="9">
        <v>336267.88799999998</v>
      </c>
      <c r="M4" s="9">
        <v>304061.51</v>
      </c>
      <c r="N4" s="9">
        <v>283616.83299999998</v>
      </c>
      <c r="O4" s="9">
        <v>279818.86300000001</v>
      </c>
      <c r="P4" s="9">
        <v>277950.48499999999</v>
      </c>
      <c r="Q4" s="9">
        <v>298858.35700000002</v>
      </c>
      <c r="R4"/>
      <c r="S4"/>
      <c r="T4"/>
      <c r="U4"/>
      <c r="V4" s="85"/>
      <c r="W4" s="85"/>
    </row>
    <row r="5" spans="2:34" ht="15.95" customHeight="1" x14ac:dyDescent="0.2">
      <c r="B5" s="95"/>
      <c r="C5" s="92"/>
      <c r="D5" s="11" t="s">
        <v>5</v>
      </c>
      <c r="E5" s="12">
        <f t="shared" ref="E5:J5" si="0">E4-E3</f>
        <v>109988.13000000003</v>
      </c>
      <c r="F5" s="12">
        <f t="shared" si="0"/>
        <v>199645.32599999997</v>
      </c>
      <c r="G5" s="12">
        <f t="shared" si="0"/>
        <v>234650.53599999999</v>
      </c>
      <c r="H5" s="12">
        <f t="shared" si="0"/>
        <v>116159.60500000001</v>
      </c>
      <c r="I5" s="12">
        <f t="shared" si="0"/>
        <v>37358.492000000027</v>
      </c>
      <c r="J5" s="12">
        <f t="shared" si="0"/>
        <v>85019.098000000027</v>
      </c>
      <c r="K5" s="12">
        <f t="shared" ref="K5:L5" si="1">K4-K3</f>
        <v>144252.201</v>
      </c>
      <c r="L5" s="12">
        <f t="shared" si="1"/>
        <v>206653.43099999998</v>
      </c>
      <c r="M5" s="12">
        <f t="shared" ref="M5:N5" si="2">M4-M3</f>
        <v>144108.516</v>
      </c>
      <c r="N5" s="12">
        <f t="shared" si="2"/>
        <v>50596.99099999998</v>
      </c>
      <c r="O5" s="12">
        <f t="shared" ref="O5:P5" si="3">O4-O3</f>
        <v>63709.719000000012</v>
      </c>
      <c r="P5" s="12">
        <f t="shared" si="3"/>
        <v>97505.454999999987</v>
      </c>
      <c r="Q5" s="12">
        <f t="shared" ref="Q5" si="4">Q4-Q3</f>
        <v>87821.18200000003</v>
      </c>
      <c r="R5"/>
      <c r="S5"/>
      <c r="T5"/>
      <c r="U5"/>
      <c r="V5" s="85"/>
      <c r="W5" s="85"/>
    </row>
    <row r="6" spans="2:34" ht="15.95" customHeight="1" x14ac:dyDescent="0.2">
      <c r="B6" s="95"/>
      <c r="C6" s="93" t="s">
        <v>6</v>
      </c>
      <c r="D6" s="83" t="s">
        <v>3</v>
      </c>
      <c r="E6" s="84">
        <v>70369.657000000007</v>
      </c>
      <c r="F6" s="84">
        <v>56717.661999999997</v>
      </c>
      <c r="G6" s="84">
        <v>70279.407999999996</v>
      </c>
      <c r="H6" s="84">
        <v>100422.546</v>
      </c>
      <c r="I6" s="84">
        <v>101754.974</v>
      </c>
      <c r="J6" s="84">
        <v>89493.365000000005</v>
      </c>
      <c r="K6" s="84">
        <v>81914.569000000003</v>
      </c>
      <c r="L6" s="84">
        <v>86371.3</v>
      </c>
      <c r="M6" s="84">
        <v>122399.001</v>
      </c>
      <c r="N6" s="84">
        <v>125153.99099999999</v>
      </c>
      <c r="O6" s="84">
        <v>116754.909</v>
      </c>
      <c r="P6" s="84">
        <v>110190.53599999999</v>
      </c>
      <c r="Q6" s="84">
        <v>135113.67600000001</v>
      </c>
      <c r="R6"/>
      <c r="S6"/>
      <c r="T6"/>
      <c r="U6"/>
      <c r="V6" s="85"/>
      <c r="W6" s="85"/>
    </row>
    <row r="7" spans="2:34" ht="15.95" customHeight="1" x14ac:dyDescent="0.2">
      <c r="B7" s="95"/>
      <c r="C7" s="92"/>
      <c r="D7" s="10" t="s">
        <v>4</v>
      </c>
      <c r="E7" s="9">
        <v>537873.16899999999</v>
      </c>
      <c r="F7" s="9">
        <v>556160.57700000005</v>
      </c>
      <c r="G7" s="9">
        <v>624873.43799999997</v>
      </c>
      <c r="H7" s="9">
        <v>610699.73</v>
      </c>
      <c r="I7" s="9">
        <v>581915.26800000004</v>
      </c>
      <c r="J7" s="9">
        <v>614380.20499999996</v>
      </c>
      <c r="K7" s="9">
        <v>656918.26</v>
      </c>
      <c r="L7" s="9">
        <v>703504.83499999996</v>
      </c>
      <c r="M7" s="9">
        <v>720793.56200000003</v>
      </c>
      <c r="N7" s="9">
        <v>726284.80299999996</v>
      </c>
      <c r="O7" s="9">
        <v>735533.90500000003</v>
      </c>
      <c r="P7" s="9">
        <v>723973.625</v>
      </c>
      <c r="Q7" s="9">
        <v>779168.46499999997</v>
      </c>
      <c r="R7"/>
      <c r="S7"/>
      <c r="T7"/>
      <c r="U7"/>
      <c r="V7" s="85"/>
      <c r="W7" s="85"/>
    </row>
    <row r="8" spans="2:34" ht="15.95" customHeight="1" x14ac:dyDescent="0.2">
      <c r="B8" s="95"/>
      <c r="C8" s="94"/>
      <c r="D8" s="13" t="s">
        <v>5</v>
      </c>
      <c r="E8" s="14">
        <f t="shared" ref="E8:J8" si="5">E7-E6</f>
        <v>467503.51199999999</v>
      </c>
      <c r="F8" s="14">
        <f t="shared" si="5"/>
        <v>499442.91500000004</v>
      </c>
      <c r="G8" s="14">
        <f t="shared" si="5"/>
        <v>554594.03</v>
      </c>
      <c r="H8" s="14">
        <f t="shared" si="5"/>
        <v>510277.18400000001</v>
      </c>
      <c r="I8" s="14">
        <f t="shared" si="5"/>
        <v>480160.29400000005</v>
      </c>
      <c r="J8" s="14">
        <f t="shared" si="5"/>
        <v>524886.84</v>
      </c>
      <c r="K8" s="14">
        <f t="shared" ref="K8:L8" si="6">K7-K6</f>
        <v>575003.69099999999</v>
      </c>
      <c r="L8" s="14">
        <f t="shared" si="6"/>
        <v>617133.53499999992</v>
      </c>
      <c r="M8" s="14">
        <f t="shared" ref="M8:N8" si="7">M7-M6</f>
        <v>598394.56099999999</v>
      </c>
      <c r="N8" s="14">
        <f t="shared" si="7"/>
        <v>601130.81199999992</v>
      </c>
      <c r="O8" s="14">
        <f t="shared" ref="O8:P8" si="8">O7-O6</f>
        <v>618778.99600000004</v>
      </c>
      <c r="P8" s="14">
        <f t="shared" si="8"/>
        <v>613783.08900000004</v>
      </c>
      <c r="Q8" s="14">
        <f t="shared" ref="Q8" si="9">Q7-Q6</f>
        <v>644054.78899999999</v>
      </c>
      <c r="V8" s="85"/>
      <c r="W8" s="85"/>
    </row>
    <row r="9" spans="2:34" x14ac:dyDescent="0.2">
      <c r="B9" s="36"/>
      <c r="I9" s="15"/>
      <c r="V9" s="85"/>
      <c r="W9" s="85"/>
    </row>
    <row r="10" spans="2:34" ht="21.95" customHeight="1" x14ac:dyDescent="0.2">
      <c r="B10" s="16" t="s">
        <v>7</v>
      </c>
      <c r="C10" s="17"/>
      <c r="D10" s="18" t="s">
        <v>53</v>
      </c>
      <c r="E10" s="42">
        <f t="shared" ref="E10:K10" si="10">E6/E3</f>
        <v>0.46061057400513072</v>
      </c>
      <c r="F10" s="42">
        <f t="shared" si="10"/>
        <v>0.55241809659927255</v>
      </c>
      <c r="G10" s="42">
        <f t="shared" si="10"/>
        <v>0.51541772765898719</v>
      </c>
      <c r="H10" s="42">
        <f t="shared" si="10"/>
        <v>0.53115522194672238</v>
      </c>
      <c r="I10" s="42">
        <f t="shared" si="10"/>
        <v>0.46753344339872732</v>
      </c>
      <c r="J10" s="42">
        <f t="shared" si="10"/>
        <v>0.49273353551698346</v>
      </c>
      <c r="K10" s="42">
        <f t="shared" si="10"/>
        <v>0.50067323683720444</v>
      </c>
      <c r="L10" s="42">
        <f t="shared" ref="L10:M10" si="11">L6/L3</f>
        <v>0.66637088176051229</v>
      </c>
      <c r="M10" s="42">
        <f t="shared" si="11"/>
        <v>0.76521856790001697</v>
      </c>
      <c r="N10" s="42">
        <f t="shared" ref="N10:O10" si="12">N6/N3</f>
        <v>0.53709585383720237</v>
      </c>
      <c r="O10" s="42">
        <f t="shared" si="12"/>
        <v>0.54025899524177468</v>
      </c>
      <c r="P10" s="42">
        <f t="shared" ref="P10:Q10" si="13">P6/P3</f>
        <v>0.61065985580206883</v>
      </c>
      <c r="Q10" s="42">
        <f t="shared" si="13"/>
        <v>0.64023637541584799</v>
      </c>
      <c r="V10" s="85"/>
      <c r="W10" s="85"/>
    </row>
    <row r="11" spans="2:34" ht="21.95" customHeight="1" x14ac:dyDescent="0.2">
      <c r="B11" s="19" t="s">
        <v>8</v>
      </c>
      <c r="C11" s="20"/>
      <c r="D11" s="21" t="s">
        <v>53</v>
      </c>
      <c r="E11" s="43">
        <f t="shared" ref="E11:K11" si="14">E7/E4</f>
        <v>2.0469908300816115</v>
      </c>
      <c r="F11" s="43">
        <f t="shared" si="14"/>
        <v>1.8396605968647186</v>
      </c>
      <c r="G11" s="43">
        <f t="shared" si="14"/>
        <v>1.6842731627578971</v>
      </c>
      <c r="H11" s="43">
        <f t="shared" si="14"/>
        <v>2.0008246730000039</v>
      </c>
      <c r="I11" s="43">
        <f t="shared" si="14"/>
        <v>2.2820151014455767</v>
      </c>
      <c r="J11" s="43">
        <f t="shared" si="14"/>
        <v>2.3041096078953398</v>
      </c>
      <c r="K11" s="43">
        <f t="shared" si="14"/>
        <v>2.1338141762424478</v>
      </c>
      <c r="L11" s="43">
        <f t="shared" ref="L11:M11" si="15">L7/L4</f>
        <v>2.0920963913152479</v>
      </c>
      <c r="M11" s="43">
        <f t="shared" si="15"/>
        <v>2.3705518070998202</v>
      </c>
      <c r="N11" s="43">
        <f t="shared" ref="N11:O11" si="16">N7/N4</f>
        <v>2.5607958290684389</v>
      </c>
      <c r="O11" s="43">
        <f t="shared" si="16"/>
        <v>2.6286072965709963</v>
      </c>
      <c r="P11" s="43">
        <f t="shared" ref="P11:Q11" si="17">P7/P4</f>
        <v>2.6046855971487153</v>
      </c>
      <c r="Q11" s="43">
        <f t="shared" si="17"/>
        <v>2.6071496638790661</v>
      </c>
      <c r="R11"/>
      <c r="S11"/>
      <c r="T11"/>
      <c r="U11"/>
      <c r="V11" s="85"/>
      <c r="W11" s="85"/>
    </row>
    <row r="12" spans="2:34" ht="15" customHeight="1" x14ac:dyDescent="0.2">
      <c r="B12" s="66" t="s">
        <v>79</v>
      </c>
      <c r="E12"/>
      <c r="F12"/>
      <c r="G12"/>
      <c r="H12"/>
      <c r="I12"/>
      <c r="J12"/>
      <c r="K12"/>
      <c r="L12"/>
      <c r="M12"/>
      <c r="R12"/>
      <c r="S12"/>
      <c r="T12"/>
      <c r="U12"/>
      <c r="V12" s="85"/>
      <c r="W12" s="85"/>
    </row>
    <row r="13" spans="2:34" x14ac:dyDescent="0.2">
      <c r="E13"/>
      <c r="F13"/>
      <c r="G13"/>
      <c r="H13"/>
      <c r="J13" s="9"/>
      <c r="K13" s="9"/>
      <c r="L13" s="9"/>
      <c r="M13" s="9"/>
      <c r="N13" s="9"/>
      <c r="O13" s="9"/>
      <c r="P13" s="9"/>
      <c r="Q13" s="9"/>
      <c r="R13"/>
      <c r="S13"/>
      <c r="T13"/>
      <c r="U13"/>
      <c r="V13" s="85"/>
      <c r="W13" s="85"/>
    </row>
    <row r="14" spans="2:34" x14ac:dyDescent="0.2">
      <c r="E14"/>
      <c r="F14"/>
      <c r="G14"/>
      <c r="H14"/>
      <c r="I14"/>
      <c r="J14"/>
      <c r="L14"/>
      <c r="M14"/>
      <c r="P14" s="23"/>
      <c r="V14" s="85"/>
      <c r="W14" s="85"/>
    </row>
    <row r="15" spans="2:34" x14ac:dyDescent="0.2">
      <c r="K15"/>
      <c r="L15"/>
      <c r="M15"/>
      <c r="V15" s="85"/>
      <c r="W15" s="85"/>
    </row>
    <row r="16" spans="2:34" x14ac:dyDescent="0.2">
      <c r="K16"/>
      <c r="L16"/>
      <c r="M16"/>
      <c r="V16" s="85"/>
      <c r="W16" s="85"/>
    </row>
    <row r="17" spans="5:23" x14ac:dyDescent="0.2">
      <c r="K17"/>
      <c r="L17"/>
      <c r="M17"/>
      <c r="V17" s="85"/>
      <c r="W17" s="85"/>
    </row>
    <row r="18" spans="5:23" x14ac:dyDescent="0.2">
      <c r="E18" s="22"/>
      <c r="F18"/>
      <c r="G18"/>
      <c r="H18"/>
      <c r="I18"/>
      <c r="J18"/>
      <c r="K18"/>
      <c r="L18"/>
      <c r="M18"/>
    </row>
    <row r="19" spans="5:23" x14ac:dyDescent="0.2">
      <c r="E19" s="22"/>
      <c r="F19"/>
      <c r="G19"/>
      <c r="H19"/>
      <c r="I19"/>
      <c r="J19"/>
      <c r="K19"/>
      <c r="L19"/>
      <c r="M19"/>
    </row>
    <row r="20" spans="5:23" x14ac:dyDescent="0.2">
      <c r="E20" s="22"/>
      <c r="F20"/>
      <c r="G20"/>
      <c r="H20"/>
      <c r="I20"/>
      <c r="J20"/>
      <c r="K20"/>
      <c r="M20"/>
    </row>
    <row r="21" spans="5:23" x14ac:dyDescent="0.2">
      <c r="E21" s="22"/>
      <c r="F21"/>
      <c r="G21"/>
      <c r="H21"/>
      <c r="I21"/>
      <c r="J21"/>
      <c r="K21"/>
      <c r="L21"/>
      <c r="M21"/>
      <c r="S21" s="29"/>
      <c r="T21" s="29"/>
    </row>
    <row r="22" spans="5:23" x14ac:dyDescent="0.2">
      <c r="E22" s="22"/>
      <c r="F22"/>
      <c r="G22"/>
      <c r="H22"/>
      <c r="I22"/>
      <c r="J22"/>
      <c r="K22"/>
      <c r="L22"/>
      <c r="M22"/>
      <c r="S22" s="29"/>
      <c r="T22" s="29"/>
    </row>
    <row r="23" spans="5:23" x14ac:dyDescent="0.2">
      <c r="E23" s="22"/>
      <c r="F23"/>
      <c r="G23"/>
      <c r="H23"/>
      <c r="I23"/>
      <c r="J23"/>
      <c r="K23"/>
      <c r="L23"/>
      <c r="M23"/>
      <c r="S23" s="29"/>
      <c r="T23" s="29"/>
    </row>
    <row r="24" spans="5:23" x14ac:dyDescent="0.2">
      <c r="E24" s="22"/>
      <c r="F24"/>
      <c r="G24"/>
      <c r="H24"/>
      <c r="I24"/>
      <c r="J24"/>
      <c r="K24"/>
      <c r="L24"/>
      <c r="M24"/>
      <c r="S24" s="29"/>
      <c r="T24" s="29"/>
    </row>
    <row r="25" spans="5:23" x14ac:dyDescent="0.2">
      <c r="E25" s="22"/>
      <c r="F25"/>
      <c r="G25"/>
      <c r="H25"/>
      <c r="I25"/>
      <c r="J25"/>
      <c r="K25"/>
      <c r="L25"/>
      <c r="M25"/>
      <c r="S25" s="29"/>
      <c r="T25" s="29"/>
    </row>
    <row r="26" spans="5:23" x14ac:dyDescent="0.2">
      <c r="E26" s="22"/>
      <c r="F26"/>
      <c r="G26"/>
      <c r="H26"/>
      <c r="I26"/>
      <c r="J26"/>
      <c r="K26"/>
      <c r="L26"/>
      <c r="M26"/>
      <c r="S26" s="29"/>
      <c r="T26" s="29"/>
    </row>
    <row r="27" spans="5:23" x14ac:dyDescent="0.2">
      <c r="E27" s="22"/>
      <c r="F27"/>
      <c r="G27"/>
      <c r="H27"/>
      <c r="I27"/>
      <c r="J27"/>
      <c r="K27"/>
      <c r="L27"/>
      <c r="M27"/>
      <c r="S27" s="29"/>
      <c r="T27" s="29"/>
    </row>
    <row r="28" spans="5:23" x14ac:dyDescent="0.2">
      <c r="E28" s="22"/>
      <c r="F28"/>
      <c r="G28"/>
      <c r="H28"/>
      <c r="I28"/>
      <c r="J28"/>
      <c r="K28"/>
      <c r="L28"/>
      <c r="M28"/>
      <c r="S28" s="29"/>
      <c r="T28" s="29"/>
    </row>
    <row r="29" spans="5:23" x14ac:dyDescent="0.2">
      <c r="E29" s="22"/>
      <c r="S29" s="29"/>
      <c r="T29" s="29"/>
    </row>
    <row r="30" spans="5:23" x14ac:dyDescent="0.2">
      <c r="E30" s="22"/>
      <c r="S30" s="29"/>
      <c r="T30" s="29"/>
    </row>
    <row r="31" spans="5:23" x14ac:dyDescent="0.2">
      <c r="E31" s="22"/>
      <c r="S31" s="29"/>
      <c r="T31" s="29"/>
    </row>
    <row r="32" spans="5:23" x14ac:dyDescent="0.2">
      <c r="E32" s="22"/>
      <c r="S32" s="29"/>
      <c r="T32" s="29"/>
    </row>
    <row r="33" spans="5:20" x14ac:dyDescent="0.2">
      <c r="E33" s="22"/>
      <c r="S33" s="29"/>
      <c r="T33" s="29"/>
    </row>
    <row r="34" spans="5:20" x14ac:dyDescent="0.2">
      <c r="E34" s="22"/>
      <c r="S34" s="29"/>
      <c r="T34" s="29"/>
    </row>
    <row r="35" spans="5:20" x14ac:dyDescent="0.2">
      <c r="E35" s="22"/>
      <c r="S35" s="29"/>
      <c r="T35" s="29"/>
    </row>
    <row r="36" spans="5:20" x14ac:dyDescent="0.2">
      <c r="E36" s="22"/>
      <c r="S36" s="29"/>
      <c r="T36" s="29"/>
    </row>
    <row r="37" spans="5:20" x14ac:dyDescent="0.2">
      <c r="E37" s="22"/>
    </row>
    <row r="38" spans="5:20" x14ac:dyDescent="0.2">
      <c r="E38" s="22"/>
    </row>
    <row r="39" spans="5:20" x14ac:dyDescent="0.2">
      <c r="E39" s="22"/>
    </row>
    <row r="40" spans="5:20" x14ac:dyDescent="0.2">
      <c r="E40" s="22"/>
    </row>
    <row r="41" spans="5:20" x14ac:dyDescent="0.2">
      <c r="E41" s="22"/>
    </row>
    <row r="42" spans="5:20" x14ac:dyDescent="0.2">
      <c r="E42" s="22"/>
    </row>
    <row r="43" spans="5:20" x14ac:dyDescent="0.2">
      <c r="E43" s="22"/>
    </row>
    <row r="44" spans="5:20" x14ac:dyDescent="0.2">
      <c r="E44" s="22"/>
    </row>
    <row r="45" spans="5:20" x14ac:dyDescent="0.2">
      <c r="E45" s="22"/>
    </row>
    <row r="46" spans="5:20" x14ac:dyDescent="0.2">
      <c r="E46" s="22"/>
    </row>
    <row r="47" spans="5:20" x14ac:dyDescent="0.2">
      <c r="E47" s="22"/>
    </row>
    <row r="48" spans="5:20" x14ac:dyDescent="0.2">
      <c r="E48" s="22"/>
      <c r="G48" s="29"/>
      <c r="H48" s="29"/>
    </row>
    <row r="49" spans="7:8" x14ac:dyDescent="0.2">
      <c r="G49" s="29"/>
      <c r="H49" s="29"/>
    </row>
    <row r="50" spans="7:8" x14ac:dyDescent="0.2">
      <c r="G50" s="29"/>
      <c r="H50" s="29"/>
    </row>
    <row r="51" spans="7:8" x14ac:dyDescent="0.2">
      <c r="G51" s="29"/>
      <c r="H51" s="29"/>
    </row>
    <row r="52" spans="7:8" x14ac:dyDescent="0.2">
      <c r="G52" s="29"/>
      <c r="H52" s="29"/>
    </row>
    <row r="53" spans="7:8" x14ac:dyDescent="0.2">
      <c r="G53" s="29"/>
      <c r="H53" s="29"/>
    </row>
    <row r="54" spans="7:8" x14ac:dyDescent="0.2">
      <c r="G54" s="29"/>
      <c r="H54" s="29"/>
    </row>
    <row r="55" spans="7:8" x14ac:dyDescent="0.2">
      <c r="G55" s="29"/>
      <c r="H55" s="29"/>
    </row>
    <row r="56" spans="7:8" x14ac:dyDescent="0.2">
      <c r="G56" s="29"/>
      <c r="H56" s="29"/>
    </row>
    <row r="57" spans="7:8" x14ac:dyDescent="0.2">
      <c r="G57" s="29"/>
      <c r="H57" s="29"/>
    </row>
    <row r="58" spans="7:8" x14ac:dyDescent="0.2">
      <c r="G58" s="29"/>
      <c r="H58" s="29"/>
    </row>
    <row r="59" spans="7:8" x14ac:dyDescent="0.2">
      <c r="G59" s="29"/>
      <c r="H59" s="29"/>
    </row>
    <row r="60" spans="7:8" x14ac:dyDescent="0.2">
      <c r="G60" s="29"/>
      <c r="H60" s="29"/>
    </row>
    <row r="61" spans="7:8" x14ac:dyDescent="0.2">
      <c r="G61" s="29"/>
      <c r="H61" s="29"/>
    </row>
  </sheetData>
  <sheetProtection selectLockedCells="1" selectUnlockedCells="1"/>
  <sortState ref="O21:R36">
    <sortCondition ref="P21:P36"/>
  </sortState>
  <mergeCells count="3">
    <mergeCell ref="C3:C5"/>
    <mergeCell ref="C6:C8"/>
    <mergeCell ref="B3:B8"/>
  </mergeCells>
  <phoneticPr fontId="9" type="noConversion"/>
  <pageMargins left="0.62992125984251968" right="0.43307086614173229" top="0.98425196850393704" bottom="0.98425196850393704" header="0.51181102362204722" footer="0.51181102362204722"/>
  <pageSetup paperSize="9" scale="6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9"/>
  <sheetViews>
    <sheetView showGridLines="0" zoomScaleNormal="100" workbookViewId="0">
      <selection activeCell="P11" sqref="P11"/>
    </sheetView>
  </sheetViews>
  <sheetFormatPr baseColWidth="10" defaultColWidth="9.140625" defaultRowHeight="12.75" x14ac:dyDescent="0.2"/>
  <cols>
    <col min="1" max="1" width="2.7109375" style="1" customWidth="1"/>
    <col min="2" max="2" width="13.5703125" style="1" customWidth="1"/>
    <col min="3" max="3" width="15.42578125" style="1" customWidth="1"/>
    <col min="4" max="4" width="10.42578125" style="1" customWidth="1"/>
    <col min="5" max="17" width="12.7109375" style="1" customWidth="1"/>
    <col min="18" max="16384" width="9.140625" style="1"/>
  </cols>
  <sheetData>
    <row r="1" spans="2:17" ht="29.85" customHeight="1" x14ac:dyDescent="0.2">
      <c r="B1" s="2" t="s">
        <v>34</v>
      </c>
    </row>
    <row r="2" spans="2:17" ht="21.75" customHeight="1" x14ac:dyDescent="0.2">
      <c r="B2" s="3" t="s">
        <v>0</v>
      </c>
      <c r="C2" s="3" t="s">
        <v>1</v>
      </c>
      <c r="D2" s="4" t="s">
        <v>2</v>
      </c>
      <c r="E2" s="5">
        <v>2005</v>
      </c>
      <c r="F2" s="5">
        <v>2006</v>
      </c>
      <c r="G2" s="5">
        <v>2007</v>
      </c>
      <c r="H2" s="5">
        <v>2008</v>
      </c>
      <c r="I2" s="5">
        <v>2009</v>
      </c>
      <c r="J2" s="6">
        <v>2010</v>
      </c>
      <c r="K2" s="6">
        <v>2011</v>
      </c>
      <c r="L2" s="6">
        <v>2012</v>
      </c>
      <c r="M2" s="6">
        <v>2013</v>
      </c>
      <c r="N2" s="6">
        <v>2014</v>
      </c>
      <c r="O2" s="6">
        <v>2015</v>
      </c>
      <c r="P2" s="6">
        <v>2016</v>
      </c>
      <c r="Q2" s="6" t="s">
        <v>85</v>
      </c>
    </row>
    <row r="3" spans="2:17" ht="18" customHeight="1" x14ac:dyDescent="0.2">
      <c r="B3" s="95" t="s">
        <v>33</v>
      </c>
      <c r="C3" s="92" t="s">
        <v>52</v>
      </c>
      <c r="D3" s="7" t="s">
        <v>66</v>
      </c>
      <c r="E3" s="9">
        <v>166405.80799999999</v>
      </c>
      <c r="F3" s="9">
        <v>178513.21</v>
      </c>
      <c r="G3" s="9">
        <v>235756.18</v>
      </c>
      <c r="H3" s="9">
        <v>185737.52100000001</v>
      </c>
      <c r="I3" s="9">
        <v>151760.049</v>
      </c>
      <c r="J3" s="9">
        <v>149697.99900000001</v>
      </c>
      <c r="K3" s="9">
        <v>168182.016</v>
      </c>
      <c r="L3" s="9">
        <v>186663.37400000001</v>
      </c>
      <c r="M3" s="9">
        <v>163606.35999999999</v>
      </c>
      <c r="N3" s="9">
        <v>137980.94099999999</v>
      </c>
      <c r="O3" s="9">
        <v>139860.27600000001</v>
      </c>
      <c r="P3" s="9">
        <v>164364.06700000001</v>
      </c>
      <c r="Q3" s="9">
        <v>167921.136</v>
      </c>
    </row>
    <row r="4" spans="2:17" ht="18" customHeight="1" x14ac:dyDescent="0.2">
      <c r="B4" s="95"/>
      <c r="C4" s="92"/>
      <c r="D4" s="10" t="s">
        <v>9</v>
      </c>
      <c r="E4" s="9">
        <v>96357.054000000004</v>
      </c>
      <c r="F4" s="9">
        <v>123803.738</v>
      </c>
      <c r="G4" s="9">
        <v>135248.617</v>
      </c>
      <c r="H4" s="9">
        <v>119486.489</v>
      </c>
      <c r="I4" s="9">
        <v>103240.572</v>
      </c>
      <c r="J4" s="9">
        <v>116947.391</v>
      </c>
      <c r="K4" s="9">
        <v>139679.02799999999</v>
      </c>
      <c r="L4" s="9">
        <v>149604.514</v>
      </c>
      <c r="M4" s="9">
        <v>140455.15</v>
      </c>
      <c r="N4" s="9">
        <v>145635.89199999999</v>
      </c>
      <c r="O4" s="9">
        <v>139958.587</v>
      </c>
      <c r="P4" s="9">
        <v>113586.41800000001</v>
      </c>
      <c r="Q4" s="9">
        <v>130937.22100000001</v>
      </c>
    </row>
    <row r="5" spans="2:17" ht="18" customHeight="1" x14ac:dyDescent="0.2">
      <c r="B5" s="95"/>
      <c r="C5" s="92"/>
      <c r="D5" s="11" t="s">
        <v>10</v>
      </c>
      <c r="E5" s="12">
        <f t="shared" ref="E5:K5" si="0">SUM(E3:E4)</f>
        <v>262762.86199999996</v>
      </c>
      <c r="F5" s="12">
        <f t="shared" si="0"/>
        <v>302316.94799999997</v>
      </c>
      <c r="G5" s="12">
        <f t="shared" si="0"/>
        <v>371004.79700000002</v>
      </c>
      <c r="H5" s="12">
        <f t="shared" si="0"/>
        <v>305224.01</v>
      </c>
      <c r="I5" s="12">
        <f t="shared" si="0"/>
        <v>255000.62099999998</v>
      </c>
      <c r="J5" s="12">
        <f>SUM(J3:J4)</f>
        <v>266645.39</v>
      </c>
      <c r="K5" s="12">
        <f t="shared" si="0"/>
        <v>307861.04399999999</v>
      </c>
      <c r="L5" s="12">
        <f>SUM(L3:L4)</f>
        <v>336267.88800000004</v>
      </c>
      <c r="M5" s="12">
        <f t="shared" ref="M5" si="1">SUM(M3:M4)</f>
        <v>304061.51</v>
      </c>
      <c r="N5" s="12">
        <f t="shared" ref="N5:P5" si="2">SUM(N3:N4)</f>
        <v>283616.83299999998</v>
      </c>
      <c r="O5" s="12">
        <f>SUM(O3:O4)</f>
        <v>279818.86300000001</v>
      </c>
      <c r="P5" s="12">
        <f t="shared" si="2"/>
        <v>277950.48499999999</v>
      </c>
      <c r="Q5" s="12">
        <f t="shared" ref="Q5" si="3">SUM(Q3:Q4)</f>
        <v>298858.35700000002</v>
      </c>
    </row>
    <row r="6" spans="2:17" ht="18" customHeight="1" x14ac:dyDescent="0.2">
      <c r="B6" s="95"/>
      <c r="C6" s="94" t="s">
        <v>6</v>
      </c>
      <c r="D6" s="7" t="s">
        <v>66</v>
      </c>
      <c r="E6" s="9">
        <v>377150.326</v>
      </c>
      <c r="F6" s="9">
        <v>373243.05699999997</v>
      </c>
      <c r="G6" s="9">
        <v>419304.18800000002</v>
      </c>
      <c r="H6" s="9">
        <v>403038.30300000001</v>
      </c>
      <c r="I6" s="9">
        <v>378702.75599999999</v>
      </c>
      <c r="J6" s="9">
        <v>386159.81599999999</v>
      </c>
      <c r="K6" s="9">
        <v>390990.98200000002</v>
      </c>
      <c r="L6" s="9">
        <v>406045.33899999998</v>
      </c>
      <c r="M6" s="9">
        <v>407451.728</v>
      </c>
      <c r="N6" s="9">
        <v>406731.84899999999</v>
      </c>
      <c r="O6" s="9">
        <v>421714.67599999998</v>
      </c>
      <c r="P6" s="9">
        <v>431138.02799999999</v>
      </c>
      <c r="Q6" s="9">
        <v>442907.57500000001</v>
      </c>
    </row>
    <row r="7" spans="2:17" ht="18" customHeight="1" x14ac:dyDescent="0.2">
      <c r="B7" s="95"/>
      <c r="C7" s="94"/>
      <c r="D7" s="10" t="s">
        <v>9</v>
      </c>
      <c r="E7" s="9">
        <v>160722.84299999999</v>
      </c>
      <c r="F7" s="9">
        <v>182917.52</v>
      </c>
      <c r="G7" s="9">
        <v>205569.21400000001</v>
      </c>
      <c r="H7" s="9">
        <v>207661.427</v>
      </c>
      <c r="I7" s="9">
        <v>203212.51199999999</v>
      </c>
      <c r="J7" s="9">
        <v>228220.389</v>
      </c>
      <c r="K7" s="9">
        <v>265927.27799999999</v>
      </c>
      <c r="L7" s="9">
        <v>297459.49599999998</v>
      </c>
      <c r="M7" s="9">
        <v>313341.83399999997</v>
      </c>
      <c r="N7" s="9">
        <v>319552.95400000003</v>
      </c>
      <c r="O7" s="9">
        <v>313819.22899999999</v>
      </c>
      <c r="P7" s="9">
        <v>292835.59700000001</v>
      </c>
      <c r="Q7" s="9">
        <v>336260.89</v>
      </c>
    </row>
    <row r="8" spans="2:17" ht="18" customHeight="1" x14ac:dyDescent="0.2">
      <c r="B8" s="95"/>
      <c r="C8" s="94"/>
      <c r="D8" s="13" t="s">
        <v>10</v>
      </c>
      <c r="E8" s="14">
        <f t="shared" ref="E8:K8" si="4">SUM(E6:E7)</f>
        <v>537873.16899999999</v>
      </c>
      <c r="F8" s="14">
        <f t="shared" si="4"/>
        <v>556160.57699999993</v>
      </c>
      <c r="G8" s="14">
        <f t="shared" si="4"/>
        <v>624873.402</v>
      </c>
      <c r="H8" s="14">
        <f t="shared" si="4"/>
        <v>610699.73</v>
      </c>
      <c r="I8" s="14">
        <f t="shared" si="4"/>
        <v>581915.26799999992</v>
      </c>
      <c r="J8" s="14">
        <f t="shared" ref="J8" si="5">SUM(J6:J7)</f>
        <v>614380.20499999996</v>
      </c>
      <c r="K8" s="14">
        <f t="shared" si="4"/>
        <v>656918.26</v>
      </c>
      <c r="L8" s="14">
        <f t="shared" ref="L8:M8" si="6">SUM(L6:L7)</f>
        <v>703504.83499999996</v>
      </c>
      <c r="M8" s="14">
        <f t="shared" si="6"/>
        <v>720793.56199999992</v>
      </c>
      <c r="N8" s="14">
        <f t="shared" ref="N8:P8" si="7">SUM(N6:N7)</f>
        <v>726284.80300000007</v>
      </c>
      <c r="O8" s="14">
        <f t="shared" si="7"/>
        <v>735533.90500000003</v>
      </c>
      <c r="P8" s="14">
        <f t="shared" si="7"/>
        <v>723973.625</v>
      </c>
      <c r="Q8" s="14">
        <f t="shared" ref="Q8" si="8">SUM(Q6:Q7)</f>
        <v>779168.46500000008</v>
      </c>
    </row>
    <row r="9" spans="2:17" ht="16.5" customHeight="1" x14ac:dyDescent="0.2">
      <c r="B9" s="66" t="s">
        <v>79</v>
      </c>
    </row>
    <row r="11" spans="2:17" x14ac:dyDescent="0.2">
      <c r="C11" s="24"/>
      <c r="D11" s="24"/>
      <c r="P11" s="23"/>
    </row>
    <row r="12" spans="2:17" x14ac:dyDescent="0.2">
      <c r="C12" s="24"/>
      <c r="D12" s="24"/>
    </row>
    <row r="13" spans="2:17" x14ac:dyDescent="0.2">
      <c r="C13" s="24"/>
      <c r="D13" s="24"/>
    </row>
    <row r="14" spans="2:17" x14ac:dyDescent="0.2">
      <c r="C14" s="24"/>
      <c r="D14" s="24"/>
    </row>
    <row r="15" spans="2:17" x14ac:dyDescent="0.2">
      <c r="C15" s="24"/>
      <c r="D15" s="24"/>
    </row>
    <row r="16" spans="2:17" x14ac:dyDescent="0.2">
      <c r="C16" s="24"/>
      <c r="D16" s="39"/>
      <c r="E16" s="29"/>
      <c r="F16" s="29"/>
      <c r="G16" s="29"/>
      <c r="H16" s="29"/>
      <c r="I16" s="29"/>
      <c r="J16" s="29"/>
      <c r="K16" s="22"/>
    </row>
    <row r="17" spans="3:11" x14ac:dyDescent="0.2">
      <c r="C17" s="24"/>
      <c r="D17" s="39"/>
      <c r="H17" s="29"/>
      <c r="I17" s="29"/>
      <c r="J17" s="29"/>
      <c r="K17" s="29"/>
    </row>
    <row r="18" spans="3:11" x14ac:dyDescent="0.2">
      <c r="D18" s="39"/>
      <c r="H18" s="29"/>
      <c r="I18" s="29"/>
      <c r="J18" s="29"/>
      <c r="K18" s="29"/>
    </row>
    <row r="19" spans="3:11" x14ac:dyDescent="0.2">
      <c r="D19" s="24"/>
      <c r="H19" s="29"/>
      <c r="I19" s="29"/>
      <c r="J19" s="29"/>
    </row>
    <row r="20" spans="3:11" x14ac:dyDescent="0.2">
      <c r="D20" s="25"/>
      <c r="H20" s="29"/>
      <c r="I20" s="29"/>
      <c r="J20" s="29"/>
    </row>
    <row r="21" spans="3:11" x14ac:dyDescent="0.2">
      <c r="H21" s="29"/>
      <c r="I21" s="29"/>
      <c r="J21" s="29"/>
    </row>
    <row r="22" spans="3:11" x14ac:dyDescent="0.2">
      <c r="H22" s="29"/>
      <c r="I22" s="29"/>
      <c r="J22" s="29"/>
    </row>
    <row r="23" spans="3:11" x14ac:dyDescent="0.2">
      <c r="H23" s="29"/>
      <c r="I23" s="29"/>
      <c r="J23" s="29"/>
    </row>
    <row r="24" spans="3:11" x14ac:dyDescent="0.2">
      <c r="H24" s="29"/>
      <c r="I24" s="29"/>
      <c r="J24" s="29"/>
    </row>
    <row r="25" spans="3:11" x14ac:dyDescent="0.2">
      <c r="H25" s="29"/>
      <c r="I25" s="29"/>
      <c r="J25" s="29"/>
    </row>
    <row r="26" spans="3:11" x14ac:dyDescent="0.2">
      <c r="H26" s="29"/>
      <c r="I26" s="29"/>
      <c r="J26" s="29"/>
    </row>
    <row r="27" spans="3:11" x14ac:dyDescent="0.2">
      <c r="H27" s="29"/>
      <c r="I27" s="29"/>
      <c r="J27" s="29"/>
    </row>
    <row r="28" spans="3:11" x14ac:dyDescent="0.2">
      <c r="H28" s="29"/>
      <c r="I28" s="29"/>
      <c r="J28" s="29"/>
    </row>
    <row r="38" spans="7:9" x14ac:dyDescent="0.2">
      <c r="H38" s="22"/>
      <c r="I38" s="22"/>
    </row>
    <row r="39" spans="7:9" x14ac:dyDescent="0.2">
      <c r="G39" s="22"/>
      <c r="H39" s="22"/>
      <c r="I39" s="22"/>
    </row>
    <row r="40" spans="7:9" x14ac:dyDescent="0.2">
      <c r="G40" s="22"/>
      <c r="H40" s="22"/>
      <c r="I40" s="22"/>
    </row>
    <row r="41" spans="7:9" x14ac:dyDescent="0.2">
      <c r="G41" s="22"/>
      <c r="H41" s="22"/>
      <c r="I41" s="22"/>
    </row>
    <row r="42" spans="7:9" x14ac:dyDescent="0.2">
      <c r="G42" s="22"/>
      <c r="H42" s="22"/>
      <c r="I42" s="22"/>
    </row>
    <row r="43" spans="7:9" x14ac:dyDescent="0.2">
      <c r="G43" s="22"/>
      <c r="H43" s="22"/>
      <c r="I43" s="22"/>
    </row>
    <row r="44" spans="7:9" x14ac:dyDescent="0.2">
      <c r="G44" s="22"/>
      <c r="H44" s="22"/>
      <c r="I44" s="22"/>
    </row>
    <row r="45" spans="7:9" x14ac:dyDescent="0.2">
      <c r="G45" s="22"/>
      <c r="H45" s="22"/>
      <c r="I45" s="22"/>
    </row>
    <row r="46" spans="7:9" x14ac:dyDescent="0.2">
      <c r="H46" s="22"/>
      <c r="I46" s="22"/>
    </row>
    <row r="47" spans="7:9" x14ac:dyDescent="0.2">
      <c r="H47" s="22"/>
      <c r="I47" s="22"/>
    </row>
    <row r="48" spans="7:9" x14ac:dyDescent="0.2">
      <c r="H48" s="22"/>
      <c r="I48" s="22"/>
    </row>
    <row r="49" spans="8:9" x14ac:dyDescent="0.2">
      <c r="H49" s="22"/>
      <c r="I49" s="22"/>
    </row>
  </sheetData>
  <sheetProtection selectLockedCells="1" selectUnlockedCells="1"/>
  <sortState ref="E17:L40">
    <sortCondition ref="E17:E40"/>
  </sortState>
  <mergeCells count="3">
    <mergeCell ref="B3:B8"/>
    <mergeCell ref="C3:C5"/>
    <mergeCell ref="C6:C8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96" firstPageNumber="0" orientation="landscape" horizontalDpi="300" verticalDpi="300" r:id="rId1"/>
  <headerFooter alignWithMargins="0"/>
  <ignoredErrors>
    <ignoredError sqref="J5:K5 E5:I5 L5:P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4"/>
  <sheetViews>
    <sheetView showGridLines="0" zoomScaleNormal="100" workbookViewId="0">
      <selection activeCell="H31" sqref="H31"/>
    </sheetView>
  </sheetViews>
  <sheetFormatPr baseColWidth="10" defaultColWidth="9.140625" defaultRowHeight="12.75" x14ac:dyDescent="0.2"/>
  <cols>
    <col min="1" max="1" width="2.42578125" style="1" customWidth="1"/>
    <col min="2" max="2" width="29.140625" style="1" customWidth="1"/>
    <col min="3" max="3" width="13.7109375" style="1" customWidth="1"/>
    <col min="4" max="4" width="13.28515625" style="1" customWidth="1"/>
    <col min="5" max="5" width="7.140625" style="1" customWidth="1"/>
    <col min="6" max="6" width="29.140625" style="1" customWidth="1"/>
    <col min="7" max="7" width="11.28515625" style="1" customWidth="1"/>
    <col min="8" max="8" width="12.140625" style="1" customWidth="1"/>
    <col min="9" max="16384" width="9.140625" style="1"/>
  </cols>
  <sheetData>
    <row r="1" spans="2:17" ht="27.95" customHeight="1" x14ac:dyDescent="0.2">
      <c r="B1" s="2" t="s">
        <v>35</v>
      </c>
    </row>
    <row r="2" spans="2:17" ht="15.95" customHeight="1" x14ac:dyDescent="0.2">
      <c r="B2" s="37" t="s">
        <v>86</v>
      </c>
      <c r="F2" s="37" t="s">
        <v>87</v>
      </c>
    </row>
    <row r="3" spans="2:17" ht="30" customHeight="1" x14ac:dyDescent="0.2">
      <c r="B3" s="6"/>
      <c r="C3" s="26" t="s">
        <v>55</v>
      </c>
      <c r="D3" s="26" t="s">
        <v>11</v>
      </c>
      <c r="F3" s="6"/>
      <c r="G3" s="26" t="s">
        <v>55</v>
      </c>
      <c r="H3" s="26" t="s">
        <v>11</v>
      </c>
      <c r="J3" s="48"/>
      <c r="K3" s="49"/>
      <c r="L3" s="49"/>
    </row>
    <row r="4" spans="2:17" ht="15" customHeight="1" x14ac:dyDescent="0.2">
      <c r="B4" s="57" t="s">
        <v>19</v>
      </c>
      <c r="C4" s="9">
        <v>37959.953999999998</v>
      </c>
      <c r="D4" s="9">
        <v>109881.253</v>
      </c>
      <c r="F4" s="57" t="s">
        <v>19</v>
      </c>
      <c r="G4" s="9">
        <v>39053.904000000002</v>
      </c>
      <c r="H4" s="9">
        <v>109650.38099999999</v>
      </c>
      <c r="O4" s="22"/>
      <c r="P4" s="22"/>
    </row>
    <row r="5" spans="2:17" ht="15" customHeight="1" x14ac:dyDescent="0.2">
      <c r="B5" s="58" t="s">
        <v>15</v>
      </c>
      <c r="C5" s="27">
        <v>18750.432000000001</v>
      </c>
      <c r="D5" s="27">
        <v>74807.566999999995</v>
      </c>
      <c r="F5" s="58" t="s">
        <v>39</v>
      </c>
      <c r="G5" s="27">
        <v>21720.02</v>
      </c>
      <c r="H5" s="27">
        <v>79063</v>
      </c>
      <c r="O5" s="22"/>
      <c r="P5" s="22"/>
    </row>
    <row r="6" spans="2:17" ht="15" customHeight="1" x14ac:dyDescent="0.2">
      <c r="B6" s="57" t="s">
        <v>39</v>
      </c>
      <c r="C6" s="9">
        <v>20046.098000000002</v>
      </c>
      <c r="D6" s="9">
        <v>73965.876000000004</v>
      </c>
      <c r="F6" s="57" t="s">
        <v>15</v>
      </c>
      <c r="G6" s="9">
        <v>20164.669000000002</v>
      </c>
      <c r="H6" s="9">
        <v>78981.714000000007</v>
      </c>
      <c r="O6" s="22"/>
      <c r="P6" s="22"/>
    </row>
    <row r="7" spans="2:17" ht="15" customHeight="1" x14ac:dyDescent="0.2">
      <c r="B7" s="58" t="s">
        <v>18</v>
      </c>
      <c r="C7" s="27">
        <v>14701.166999999999</v>
      </c>
      <c r="D7" s="27">
        <v>50662.942000000003</v>
      </c>
      <c r="F7" s="58" t="s">
        <v>22</v>
      </c>
      <c r="G7" s="27">
        <v>26014.671999999999</v>
      </c>
      <c r="H7" s="27">
        <v>46927.307999999997</v>
      </c>
      <c r="O7" s="22"/>
      <c r="P7" s="22"/>
    </row>
    <row r="8" spans="2:17" ht="15" customHeight="1" x14ac:dyDescent="0.2">
      <c r="B8" s="57" t="s">
        <v>37</v>
      </c>
      <c r="C8" s="9">
        <v>13958.934999999999</v>
      </c>
      <c r="D8" s="9">
        <v>45372.461000000003</v>
      </c>
      <c r="F8" s="57" t="s">
        <v>18</v>
      </c>
      <c r="G8" s="9">
        <v>13762.754000000001</v>
      </c>
      <c r="H8" s="9">
        <v>46741.095999999998</v>
      </c>
      <c r="J8" s="57"/>
      <c r="K8" s="8"/>
      <c r="L8" s="8"/>
      <c r="O8" s="22"/>
      <c r="P8" s="22"/>
    </row>
    <row r="9" spans="2:17" ht="15" customHeight="1" x14ac:dyDescent="0.2">
      <c r="B9" s="58" t="s">
        <v>22</v>
      </c>
      <c r="C9" s="27">
        <v>22412.868999999999</v>
      </c>
      <c r="D9" s="27">
        <v>43585.597000000002</v>
      </c>
      <c r="F9" s="58" t="s">
        <v>37</v>
      </c>
      <c r="G9" s="27">
        <v>14149.319</v>
      </c>
      <c r="H9" s="27">
        <v>46519.690999999999</v>
      </c>
      <c r="J9" s="57"/>
      <c r="K9" s="8"/>
      <c r="L9" s="8"/>
      <c r="O9" s="22"/>
      <c r="P9" s="22"/>
    </row>
    <row r="10" spans="2:17" ht="15" customHeight="1" x14ac:dyDescent="0.2">
      <c r="B10" s="57" t="s">
        <v>17</v>
      </c>
      <c r="C10" s="9">
        <v>10545.5</v>
      </c>
      <c r="D10" s="9">
        <v>40611.129999999997</v>
      </c>
      <c r="F10" s="57" t="s">
        <v>14</v>
      </c>
      <c r="G10" s="9">
        <v>26722.643</v>
      </c>
      <c r="H10" s="9">
        <v>45816.199000000001</v>
      </c>
      <c r="O10" s="22"/>
      <c r="P10" s="22"/>
    </row>
    <row r="11" spans="2:17" ht="15" customHeight="1" x14ac:dyDescent="0.2">
      <c r="B11" s="58" t="s">
        <v>14</v>
      </c>
      <c r="C11" s="27">
        <v>16893.973000000002</v>
      </c>
      <c r="D11" s="27">
        <v>32754.182000000001</v>
      </c>
      <c r="F11" s="58" t="s">
        <v>12</v>
      </c>
      <c r="G11" s="27">
        <v>17118.137999999999</v>
      </c>
      <c r="H11" s="27">
        <v>44217.548999999999</v>
      </c>
      <c r="J11" s="57"/>
      <c r="K11" s="8"/>
      <c r="L11" s="8"/>
      <c r="O11" s="22"/>
      <c r="P11" s="22"/>
    </row>
    <row r="12" spans="2:17" ht="15" customHeight="1" x14ac:dyDescent="0.2">
      <c r="B12" s="57" t="s">
        <v>12</v>
      </c>
      <c r="C12" s="9">
        <v>11667.592000000001</v>
      </c>
      <c r="D12" s="9">
        <v>28895.111000000001</v>
      </c>
      <c r="F12" s="57" t="s">
        <v>17</v>
      </c>
      <c r="G12" s="9">
        <v>11242.328</v>
      </c>
      <c r="H12" s="9">
        <v>44194.216</v>
      </c>
      <c r="J12" s="57"/>
      <c r="K12" s="8"/>
      <c r="L12" s="8"/>
      <c r="O12" s="22"/>
      <c r="P12" s="22"/>
    </row>
    <row r="13" spans="2:17" ht="15" customHeight="1" x14ac:dyDescent="0.2">
      <c r="B13" s="58" t="s">
        <v>20</v>
      </c>
      <c r="C13" s="27">
        <v>9617.2189999999991</v>
      </c>
      <c r="D13" s="27">
        <v>28844.870999999999</v>
      </c>
      <c r="F13" s="58" t="s">
        <v>20</v>
      </c>
      <c r="G13" s="27">
        <v>9727.1139999999996</v>
      </c>
      <c r="H13" s="27">
        <v>29193.466</v>
      </c>
      <c r="O13" s="22"/>
      <c r="P13" s="22"/>
    </row>
    <row r="14" spans="2:17" ht="15" customHeight="1" x14ac:dyDescent="0.2">
      <c r="B14" s="57" t="s">
        <v>41</v>
      </c>
      <c r="C14" s="8">
        <v>9842.232</v>
      </c>
      <c r="D14" s="8">
        <v>19657.137999999999</v>
      </c>
      <c r="F14" s="57" t="s">
        <v>13</v>
      </c>
      <c r="G14" s="8">
        <v>20984.004000000001</v>
      </c>
      <c r="H14" s="8">
        <v>22979.665000000001</v>
      </c>
      <c r="O14" s="22"/>
      <c r="P14" s="22"/>
    </row>
    <row r="15" spans="2:17" ht="15" customHeight="1" x14ac:dyDescent="0.2">
      <c r="B15" s="58" t="s">
        <v>13</v>
      </c>
      <c r="C15" s="27">
        <v>23012.347000000002</v>
      </c>
      <c r="D15" s="27">
        <v>19585.288</v>
      </c>
      <c r="F15" s="58" t="s">
        <v>73</v>
      </c>
      <c r="G15" s="27">
        <v>9774.9539999999997</v>
      </c>
      <c r="H15" s="27">
        <v>21796.542000000001</v>
      </c>
      <c r="J15" s="29"/>
      <c r="O15" s="22"/>
      <c r="P15" s="22"/>
      <c r="Q15" s="22"/>
    </row>
    <row r="16" spans="2:17" ht="15" customHeight="1" x14ac:dyDescent="0.2">
      <c r="B16" s="57" t="s">
        <v>38</v>
      </c>
      <c r="C16" s="8">
        <v>3879.4050000000002</v>
      </c>
      <c r="D16" s="8">
        <v>18471.945</v>
      </c>
      <c r="F16" s="57" t="s">
        <v>41</v>
      </c>
      <c r="G16" s="8">
        <v>9530.4380000000001</v>
      </c>
      <c r="H16" s="8">
        <v>20506.227999999999</v>
      </c>
      <c r="O16" s="22"/>
      <c r="P16" s="22"/>
      <c r="Q16" s="22"/>
    </row>
    <row r="17" spans="2:17" ht="15" customHeight="1" x14ac:dyDescent="0.2">
      <c r="B17" s="58" t="s">
        <v>73</v>
      </c>
      <c r="C17" s="27">
        <v>7285.36</v>
      </c>
      <c r="D17" s="27">
        <v>17568.776999999998</v>
      </c>
      <c r="F17" s="58" t="s">
        <v>38</v>
      </c>
      <c r="G17" s="27">
        <v>3404.05</v>
      </c>
      <c r="H17" s="27">
        <v>18223.006000000001</v>
      </c>
      <c r="O17" s="22"/>
      <c r="P17" s="22"/>
      <c r="Q17" s="22"/>
    </row>
    <row r="18" spans="2:17" ht="15" customHeight="1" x14ac:dyDescent="0.2">
      <c r="B18" s="57" t="s">
        <v>42</v>
      </c>
      <c r="C18" s="9">
        <v>6800.2650000000003</v>
      </c>
      <c r="D18" s="9">
        <v>16725.637999999999</v>
      </c>
      <c r="F18" s="57" t="s">
        <v>42</v>
      </c>
      <c r="G18" s="9">
        <v>6622.7110000000002</v>
      </c>
      <c r="H18" s="9">
        <v>15963.433999999999</v>
      </c>
      <c r="O18" s="22"/>
      <c r="P18" s="22"/>
      <c r="Q18" s="22"/>
    </row>
    <row r="19" spans="2:17" ht="15" customHeight="1" x14ac:dyDescent="0.2">
      <c r="B19" s="58" t="s">
        <v>21</v>
      </c>
      <c r="C19" s="27">
        <v>4683.71</v>
      </c>
      <c r="D19" s="27">
        <v>9917.1830000000009</v>
      </c>
      <c r="F19" s="58" t="s">
        <v>21</v>
      </c>
      <c r="G19" s="27">
        <v>4669.1220000000003</v>
      </c>
      <c r="H19" s="27">
        <v>10418.987999999999</v>
      </c>
      <c r="O19" s="22"/>
      <c r="P19" s="22"/>
      <c r="Q19" s="22"/>
    </row>
    <row r="20" spans="2:17" ht="15" customHeight="1" x14ac:dyDescent="0.2">
      <c r="B20" s="57" t="s">
        <v>40</v>
      </c>
      <c r="C20" s="9">
        <v>3451.88</v>
      </c>
      <c r="D20" s="9">
        <v>9026.5149999999994</v>
      </c>
      <c r="F20" s="57" t="s">
        <v>40</v>
      </c>
      <c r="G20" s="9">
        <v>3293.9749999999999</v>
      </c>
      <c r="H20" s="9">
        <v>9201.2900000000009</v>
      </c>
      <c r="O20" s="22"/>
      <c r="P20" s="22"/>
      <c r="Q20" s="22"/>
    </row>
    <row r="21" spans="2:17" ht="15" customHeight="1" x14ac:dyDescent="0.2">
      <c r="B21" s="58" t="s">
        <v>65</v>
      </c>
      <c r="C21" s="27">
        <v>1702.88</v>
      </c>
      <c r="D21" s="27">
        <v>6284.6639999999998</v>
      </c>
      <c r="F21" s="58" t="s">
        <v>75</v>
      </c>
      <c r="G21" s="27">
        <v>397.41</v>
      </c>
      <c r="H21" s="27">
        <v>6750.3689999999997</v>
      </c>
      <c r="O21" s="22"/>
      <c r="P21" s="22"/>
      <c r="Q21" s="22"/>
    </row>
    <row r="22" spans="2:17" ht="15" customHeight="1" x14ac:dyDescent="0.2">
      <c r="B22" s="57" t="s">
        <v>57</v>
      </c>
      <c r="C22" s="8">
        <v>1881.7460000000001</v>
      </c>
      <c r="D22" s="8">
        <v>6102.0029999999997</v>
      </c>
      <c r="F22" s="57" t="s">
        <v>65</v>
      </c>
      <c r="G22" s="8">
        <v>1697.5409999999999</v>
      </c>
      <c r="H22" s="8">
        <v>6219.7340000000004</v>
      </c>
      <c r="O22" s="22"/>
      <c r="P22" s="22"/>
      <c r="Q22" s="22"/>
    </row>
    <row r="23" spans="2:17" ht="15" customHeight="1" x14ac:dyDescent="0.2">
      <c r="B23" s="58" t="s">
        <v>16</v>
      </c>
      <c r="C23" s="27">
        <v>1814.6110000000001</v>
      </c>
      <c r="D23" s="27">
        <v>5982.4930000000004</v>
      </c>
      <c r="F23" s="58" t="s">
        <v>57</v>
      </c>
      <c r="G23" s="27">
        <v>2003.8230000000001</v>
      </c>
      <c r="H23" s="27">
        <v>6114.299</v>
      </c>
      <c r="O23" s="22"/>
      <c r="P23" s="22"/>
      <c r="Q23" s="22"/>
    </row>
    <row r="24" spans="2:17" ht="15" customHeight="1" x14ac:dyDescent="0.2">
      <c r="B24" s="57" t="s">
        <v>75</v>
      </c>
      <c r="C24" s="9">
        <v>288.52300000000002</v>
      </c>
      <c r="D24" s="9">
        <v>5017.9650000000001</v>
      </c>
      <c r="F24" s="57" t="s">
        <v>16</v>
      </c>
      <c r="G24" s="9">
        <v>1769.1379999999999</v>
      </c>
      <c r="H24" s="9">
        <v>5916.4489999999996</v>
      </c>
      <c r="O24" s="22"/>
      <c r="P24" s="22"/>
      <c r="Q24" s="22"/>
    </row>
    <row r="25" spans="2:17" ht="15" customHeight="1" x14ac:dyDescent="0.2">
      <c r="B25" s="58" t="s">
        <v>58</v>
      </c>
      <c r="C25" s="27">
        <v>3263.806</v>
      </c>
      <c r="D25" s="27">
        <v>4998.5959999999995</v>
      </c>
      <c r="F25" s="58" t="s">
        <v>80</v>
      </c>
      <c r="G25" s="27">
        <v>1722.3810000000001</v>
      </c>
      <c r="H25" s="27">
        <v>4978.1400000000003</v>
      </c>
      <c r="O25" s="22"/>
      <c r="P25" s="22"/>
      <c r="Q25" s="22"/>
    </row>
    <row r="26" spans="2:17" ht="15" customHeight="1" x14ac:dyDescent="0.2">
      <c r="B26" s="57" t="s">
        <v>81</v>
      </c>
      <c r="C26" s="9">
        <v>7294.2160000000003</v>
      </c>
      <c r="D26" s="9">
        <v>4367.1239999999998</v>
      </c>
      <c r="F26" s="57" t="s">
        <v>81</v>
      </c>
      <c r="G26" s="9">
        <v>8376.6309999999994</v>
      </c>
      <c r="H26" s="9">
        <v>4451.8469999999998</v>
      </c>
      <c r="O26" s="22"/>
      <c r="P26" s="22"/>
      <c r="Q26" s="22"/>
    </row>
    <row r="27" spans="2:17" ht="15" customHeight="1" x14ac:dyDescent="0.2">
      <c r="B27" s="58" t="s">
        <v>80</v>
      </c>
      <c r="C27" s="27">
        <v>1382.63</v>
      </c>
      <c r="D27" s="27">
        <v>4319.57</v>
      </c>
      <c r="F27" s="58" t="s">
        <v>89</v>
      </c>
      <c r="G27" s="27">
        <v>2073.4920000000002</v>
      </c>
      <c r="H27" s="27">
        <v>4448.3100000000004</v>
      </c>
      <c r="O27" s="22"/>
      <c r="P27" s="22"/>
      <c r="Q27" s="22"/>
    </row>
    <row r="28" spans="2:17" ht="15" customHeight="1" x14ac:dyDescent="0.2">
      <c r="B28" s="57" t="s">
        <v>23</v>
      </c>
      <c r="C28" s="9">
        <f>C29-SUM(C4:C27)</f>
        <v>24813.135000000068</v>
      </c>
      <c r="D28" s="9">
        <f>D29-SUM(D4:D27)</f>
        <v>46567.735999999335</v>
      </c>
      <c r="F28" s="57" t="s">
        <v>23</v>
      </c>
      <c r="G28" s="9">
        <f>G29-SUM(G4:G27)</f>
        <v>22863.126000000571</v>
      </c>
      <c r="H28" s="9">
        <f>H29-SUM(H4:H27)</f>
        <v>49895.544000000344</v>
      </c>
      <c r="O28" s="22"/>
      <c r="P28" s="22"/>
      <c r="Q28" s="22"/>
    </row>
    <row r="29" spans="2:17" ht="21" customHeight="1" x14ac:dyDescent="0.2">
      <c r="B29" s="28" t="s">
        <v>24</v>
      </c>
      <c r="C29" s="86">
        <v>277950.4850000001</v>
      </c>
      <c r="D29" s="86">
        <v>723973.62499999919</v>
      </c>
      <c r="F29" s="28" t="s">
        <v>24</v>
      </c>
      <c r="G29" s="86">
        <v>298858.3570000006</v>
      </c>
      <c r="H29" s="86">
        <v>779168.46500000055</v>
      </c>
      <c r="O29" s="22"/>
      <c r="P29" s="22"/>
      <c r="Q29" s="22"/>
    </row>
    <row r="30" spans="2:17" x14ac:dyDescent="0.2">
      <c r="O30" s="22"/>
      <c r="P30" s="22"/>
      <c r="Q30" s="22"/>
    </row>
    <row r="31" spans="2:17" x14ac:dyDescent="0.2">
      <c r="H31" s="23"/>
      <c r="J31" s="50"/>
      <c r="K31" s="50"/>
      <c r="L31" s="50"/>
      <c r="O31" s="22"/>
      <c r="P31" s="22"/>
      <c r="Q31" s="22"/>
    </row>
    <row r="32" spans="2:17" ht="27.95" customHeight="1" x14ac:dyDescent="0.2">
      <c r="B32" s="2" t="s">
        <v>54</v>
      </c>
      <c r="J32" s="57"/>
      <c r="K32" s="8"/>
      <c r="L32" s="8"/>
      <c r="O32" s="22"/>
      <c r="P32" s="22"/>
      <c r="Q32" s="22"/>
    </row>
    <row r="33" spans="2:17" ht="15.95" customHeight="1" x14ac:dyDescent="0.2">
      <c r="B33" s="37" t="s">
        <v>86</v>
      </c>
      <c r="F33" s="37" t="s">
        <v>87</v>
      </c>
      <c r="O33" s="22"/>
      <c r="P33" s="22"/>
      <c r="Q33" s="22"/>
    </row>
    <row r="34" spans="2:17" ht="30" customHeight="1" x14ac:dyDescent="0.2">
      <c r="B34" s="6"/>
      <c r="C34" s="26" t="s">
        <v>55</v>
      </c>
      <c r="D34" s="26" t="s">
        <v>11</v>
      </c>
      <c r="F34" s="6"/>
      <c r="G34" s="26" t="s">
        <v>55</v>
      </c>
      <c r="H34" s="26" t="s">
        <v>11</v>
      </c>
      <c r="O34" s="22"/>
      <c r="P34" s="22"/>
      <c r="Q34" s="22"/>
    </row>
    <row r="35" spans="2:17" ht="15" customHeight="1" x14ac:dyDescent="0.2">
      <c r="B35" s="57" t="s">
        <v>13</v>
      </c>
      <c r="C35" s="9">
        <v>171363.62</v>
      </c>
      <c r="D35" s="9">
        <v>77339.406000000003</v>
      </c>
      <c r="F35" s="57" t="s">
        <v>13</v>
      </c>
      <c r="G35" s="9">
        <v>199746.7</v>
      </c>
      <c r="H35" s="9">
        <v>98571.375</v>
      </c>
      <c r="J35" s="57"/>
      <c r="K35" s="8"/>
      <c r="L35" s="8"/>
      <c r="O35" s="22"/>
      <c r="P35" s="22"/>
      <c r="Q35" s="22"/>
    </row>
    <row r="36" spans="2:17" ht="15" customHeight="1" x14ac:dyDescent="0.2">
      <c r="B36" s="58" t="s">
        <v>19</v>
      </c>
      <c r="C36" s="27">
        <v>1228.9670000000001</v>
      </c>
      <c r="D36" s="27">
        <v>16301.928</v>
      </c>
      <c r="F36" s="58" t="s">
        <v>19</v>
      </c>
      <c r="G36" s="27">
        <v>2091.0479999999998</v>
      </c>
      <c r="H36" s="27">
        <v>17891.832999999999</v>
      </c>
      <c r="O36" s="22"/>
      <c r="P36" s="22"/>
      <c r="Q36" s="22"/>
    </row>
    <row r="37" spans="2:17" ht="15" customHeight="1" x14ac:dyDescent="0.2">
      <c r="B37" s="57" t="s">
        <v>16</v>
      </c>
      <c r="C37" s="9">
        <v>6778.5249999999996</v>
      </c>
      <c r="D37" s="9">
        <v>11041.944</v>
      </c>
      <c r="F37" s="57" t="s">
        <v>16</v>
      </c>
      <c r="G37" s="9">
        <v>6820.2039999999997</v>
      </c>
      <c r="H37" s="9">
        <v>11504.871999999999</v>
      </c>
      <c r="O37" s="22"/>
      <c r="P37" s="22"/>
      <c r="Q37" s="22"/>
    </row>
    <row r="38" spans="2:17" ht="15" customHeight="1" x14ac:dyDescent="0.2">
      <c r="B38" s="58" t="s">
        <v>22</v>
      </c>
      <c r="C38" s="27">
        <v>623.75599999999997</v>
      </c>
      <c r="D38" s="27">
        <v>2047.09</v>
      </c>
      <c r="F38" s="58" t="s">
        <v>22</v>
      </c>
      <c r="G38" s="27">
        <v>660.16099999999994</v>
      </c>
      <c r="H38" s="27">
        <v>2661.1179999999999</v>
      </c>
      <c r="O38" s="22"/>
      <c r="P38" s="22"/>
      <c r="Q38" s="22"/>
    </row>
    <row r="39" spans="2:17" ht="15" customHeight="1" x14ac:dyDescent="0.2">
      <c r="B39" s="57" t="s">
        <v>18</v>
      </c>
      <c r="C39" s="9">
        <v>87.363</v>
      </c>
      <c r="D39" s="9">
        <v>879.67700000000002</v>
      </c>
      <c r="F39" s="57" t="s">
        <v>18</v>
      </c>
      <c r="G39" s="9">
        <v>239.58699999999999</v>
      </c>
      <c r="H39" s="9">
        <v>1176.6010000000001</v>
      </c>
      <c r="O39" s="22"/>
      <c r="P39" s="22"/>
      <c r="Q39" s="22"/>
    </row>
    <row r="40" spans="2:17" ht="15" customHeight="1" x14ac:dyDescent="0.2">
      <c r="B40" s="58" t="s">
        <v>39</v>
      </c>
      <c r="C40" s="27">
        <v>57.680999999999997</v>
      </c>
      <c r="D40" s="27">
        <v>651.66099999999994</v>
      </c>
      <c r="F40" s="58" t="s">
        <v>39</v>
      </c>
      <c r="G40" s="27">
        <v>38.619999999999997</v>
      </c>
      <c r="H40" s="27">
        <v>732.25099999999998</v>
      </c>
      <c r="O40" s="22"/>
      <c r="P40" s="22"/>
      <c r="Q40" s="22"/>
    </row>
    <row r="41" spans="2:17" ht="15" customHeight="1" x14ac:dyDescent="0.2">
      <c r="B41" s="57" t="s">
        <v>37</v>
      </c>
      <c r="C41" s="9">
        <v>17.574000000000002</v>
      </c>
      <c r="D41" s="9">
        <v>297.44799999999998</v>
      </c>
      <c r="F41" s="57" t="s">
        <v>38</v>
      </c>
      <c r="G41" s="9">
        <v>36.390999999999998</v>
      </c>
      <c r="H41" s="9">
        <v>460.54</v>
      </c>
      <c r="O41" s="22"/>
      <c r="P41" s="22"/>
      <c r="Q41" s="22"/>
    </row>
    <row r="42" spans="2:17" ht="15" customHeight="1" x14ac:dyDescent="0.2">
      <c r="B42" s="58" t="s">
        <v>74</v>
      </c>
      <c r="C42" s="27">
        <v>38.308</v>
      </c>
      <c r="D42" s="27">
        <v>286.137</v>
      </c>
      <c r="F42" s="58" t="s">
        <v>88</v>
      </c>
      <c r="G42" s="27">
        <v>791.64200000000005</v>
      </c>
      <c r="H42" s="27">
        <v>429.71</v>
      </c>
      <c r="O42" s="22"/>
      <c r="P42" s="22"/>
      <c r="Q42" s="22"/>
    </row>
    <row r="43" spans="2:17" ht="15" customHeight="1" x14ac:dyDescent="0.2">
      <c r="B43" s="57" t="s">
        <v>56</v>
      </c>
      <c r="C43" s="9">
        <v>129.035</v>
      </c>
      <c r="D43" s="9">
        <v>271.43</v>
      </c>
      <c r="F43" s="57" t="s">
        <v>37</v>
      </c>
      <c r="G43" s="9">
        <v>70.787999999999997</v>
      </c>
      <c r="H43" s="9">
        <v>330.65499999999997</v>
      </c>
      <c r="O43" s="22"/>
      <c r="P43" s="22"/>
      <c r="Q43" s="22"/>
    </row>
    <row r="44" spans="2:17" ht="15" customHeight="1" x14ac:dyDescent="0.2">
      <c r="B44" s="58" t="s">
        <v>38</v>
      </c>
      <c r="C44" s="27">
        <v>15.613</v>
      </c>
      <c r="D44" s="27">
        <v>251.52500000000001</v>
      </c>
      <c r="F44" s="58" t="s">
        <v>20</v>
      </c>
      <c r="G44" s="27">
        <v>4.351</v>
      </c>
      <c r="H44" s="27">
        <v>229.673</v>
      </c>
      <c r="O44" s="22"/>
      <c r="P44" s="22"/>
      <c r="Q44" s="22"/>
    </row>
    <row r="45" spans="2:17" ht="15" customHeight="1" x14ac:dyDescent="0.2">
      <c r="B45" s="57" t="s">
        <v>23</v>
      </c>
      <c r="C45" s="9">
        <f>C46-SUM(C35:C44)</f>
        <v>104.58799999998882</v>
      </c>
      <c r="D45" s="9">
        <f>D46-SUM(D35:D44)</f>
        <v>822.2899999999936</v>
      </c>
      <c r="F45" s="57" t="s">
        <v>23</v>
      </c>
      <c r="G45" s="9">
        <f>G46-SUM(G35:G44)</f>
        <v>537.68300000001909</v>
      </c>
      <c r="H45" s="9">
        <f>H46-SUM(H35:H44)</f>
        <v>1125.0479999999225</v>
      </c>
      <c r="O45" s="22"/>
      <c r="P45" s="22"/>
      <c r="Q45" s="22"/>
    </row>
    <row r="46" spans="2:17" ht="21" customHeight="1" x14ac:dyDescent="0.2">
      <c r="B46" s="28" t="s">
        <v>24</v>
      </c>
      <c r="C46" s="86">
        <v>180445.03</v>
      </c>
      <c r="D46" s="86">
        <v>110190.53599999998</v>
      </c>
      <c r="F46" s="28" t="s">
        <v>24</v>
      </c>
      <c r="G46" s="86">
        <v>211037.17500000002</v>
      </c>
      <c r="H46" s="86">
        <v>135113.67599999992</v>
      </c>
      <c r="O46" s="22"/>
      <c r="P46" s="22"/>
      <c r="Q46" s="22"/>
    </row>
    <row r="47" spans="2:17" x14ac:dyDescent="0.2">
      <c r="G47" s="29"/>
      <c r="H47" s="29"/>
      <c r="I47" s="29"/>
      <c r="O47" s="22"/>
      <c r="P47" s="22"/>
      <c r="Q47" s="22"/>
    </row>
    <row r="48" spans="2:17" x14ac:dyDescent="0.2">
      <c r="G48" s="29"/>
      <c r="H48" s="29"/>
      <c r="I48" s="29"/>
      <c r="J48" s="57"/>
      <c r="K48" s="8"/>
      <c r="L48" s="8"/>
      <c r="O48" s="22"/>
      <c r="P48" s="22"/>
      <c r="Q48" s="22"/>
    </row>
    <row r="49" spans="7:17" x14ac:dyDescent="0.2">
      <c r="G49" s="29"/>
      <c r="H49" s="29"/>
      <c r="I49" s="29"/>
      <c r="J49" s="57"/>
      <c r="K49" s="8"/>
      <c r="L49" s="8"/>
      <c r="O49" s="22"/>
      <c r="P49" s="22"/>
      <c r="Q49" s="22"/>
    </row>
    <row r="50" spans="7:17" x14ac:dyDescent="0.2">
      <c r="G50" s="29"/>
      <c r="H50" s="29"/>
      <c r="I50" s="29"/>
      <c r="O50" s="22"/>
      <c r="P50" s="22"/>
      <c r="Q50" s="22"/>
    </row>
    <row r="51" spans="7:17" x14ac:dyDescent="0.2">
      <c r="G51" s="29"/>
      <c r="H51" s="29"/>
      <c r="I51" s="29"/>
      <c r="O51" s="22"/>
      <c r="P51" s="22"/>
      <c r="Q51" s="22"/>
    </row>
    <row r="52" spans="7:17" x14ac:dyDescent="0.2">
      <c r="G52" s="29"/>
      <c r="H52" s="29"/>
      <c r="I52" s="29"/>
      <c r="O52" s="22"/>
      <c r="P52" s="22"/>
      <c r="Q52" s="22"/>
    </row>
    <row r="53" spans="7:17" x14ac:dyDescent="0.2">
      <c r="G53" s="29"/>
      <c r="H53" s="29"/>
      <c r="I53" s="29"/>
      <c r="O53" s="22"/>
      <c r="P53" s="22"/>
      <c r="Q53" s="22"/>
    </row>
    <row r="54" spans="7:17" x14ac:dyDescent="0.2">
      <c r="G54" s="29"/>
      <c r="H54" s="29"/>
      <c r="I54" s="29"/>
      <c r="O54" s="22"/>
      <c r="P54" s="22"/>
      <c r="Q54" s="22"/>
    </row>
    <row r="55" spans="7:17" x14ac:dyDescent="0.2">
      <c r="G55" s="29"/>
      <c r="H55" s="29"/>
      <c r="I55" s="29"/>
      <c r="O55" s="22"/>
      <c r="P55" s="22"/>
      <c r="Q55" s="22"/>
    </row>
    <row r="56" spans="7:17" x14ac:dyDescent="0.2">
      <c r="G56" s="29"/>
      <c r="H56" s="29"/>
      <c r="I56" s="29"/>
      <c r="O56" s="22"/>
      <c r="P56" s="22"/>
      <c r="Q56" s="22"/>
    </row>
    <row r="57" spans="7:17" x14ac:dyDescent="0.2">
      <c r="G57" s="29"/>
      <c r="H57" s="29"/>
      <c r="I57" s="29"/>
      <c r="O57" s="22"/>
      <c r="P57" s="22"/>
      <c r="Q57" s="22"/>
    </row>
    <row r="58" spans="7:17" x14ac:dyDescent="0.2">
      <c r="G58" s="29"/>
      <c r="H58" s="29"/>
      <c r="I58" s="29"/>
      <c r="J58" s="57"/>
      <c r="P58" s="22"/>
      <c r="Q58" s="22"/>
    </row>
    <row r="59" spans="7:17" x14ac:dyDescent="0.2">
      <c r="G59" s="29"/>
      <c r="H59" s="29"/>
      <c r="I59" s="29"/>
      <c r="O59" s="22"/>
      <c r="P59" s="22"/>
    </row>
    <row r="60" spans="7:17" x14ac:dyDescent="0.2">
      <c r="G60" s="29"/>
      <c r="H60" s="29"/>
      <c r="I60" s="29"/>
      <c r="K60" s="8"/>
      <c r="L60" s="8"/>
      <c r="O60" s="22"/>
      <c r="P60" s="22"/>
      <c r="Q60" s="22"/>
    </row>
    <row r="61" spans="7:17" x14ac:dyDescent="0.2">
      <c r="G61" s="29"/>
      <c r="H61" s="29"/>
      <c r="I61" s="29"/>
      <c r="J61" s="50"/>
      <c r="O61" s="22"/>
      <c r="P61" s="22"/>
      <c r="Q61" s="22"/>
    </row>
    <row r="62" spans="7:17" x14ac:dyDescent="0.2">
      <c r="G62" s="29"/>
      <c r="H62" s="29"/>
      <c r="I62" s="29"/>
      <c r="O62" s="22"/>
      <c r="P62" s="22"/>
      <c r="Q62" s="22"/>
    </row>
    <row r="63" spans="7:17" x14ac:dyDescent="0.2">
      <c r="G63" s="29"/>
      <c r="H63" s="29"/>
      <c r="I63" s="29"/>
      <c r="K63" s="50"/>
      <c r="L63" s="50"/>
      <c r="O63" s="22"/>
      <c r="P63" s="22"/>
      <c r="Q63" s="22"/>
    </row>
    <row r="64" spans="7:17" x14ac:dyDescent="0.2">
      <c r="G64" s="29"/>
      <c r="H64" s="29"/>
      <c r="I64" s="29"/>
      <c r="O64" s="22"/>
      <c r="P64" s="22"/>
      <c r="Q64" s="22"/>
    </row>
    <row r="65" spans="7:17" x14ac:dyDescent="0.2">
      <c r="G65" s="29"/>
      <c r="H65" s="29"/>
      <c r="I65" s="29"/>
      <c r="O65" s="22"/>
      <c r="P65" s="22"/>
      <c r="Q65" s="22"/>
    </row>
    <row r="66" spans="7:17" x14ac:dyDescent="0.2">
      <c r="G66" s="29"/>
      <c r="H66" s="29"/>
      <c r="I66" s="29"/>
      <c r="J66" s="57"/>
      <c r="O66" s="22"/>
      <c r="P66" s="22"/>
      <c r="Q66" s="22"/>
    </row>
    <row r="67" spans="7:17" x14ac:dyDescent="0.2">
      <c r="G67" s="29"/>
      <c r="H67" s="29"/>
      <c r="I67" s="29"/>
      <c r="O67" s="22"/>
      <c r="P67" s="22"/>
      <c r="Q67" s="22"/>
    </row>
    <row r="68" spans="7:17" x14ac:dyDescent="0.2">
      <c r="G68" s="29"/>
      <c r="H68" s="29"/>
      <c r="I68" s="29"/>
      <c r="K68" s="8"/>
      <c r="L68" s="8"/>
      <c r="O68" s="22"/>
      <c r="P68" s="22"/>
      <c r="Q68" s="22"/>
    </row>
    <row r="69" spans="7:17" x14ac:dyDescent="0.2">
      <c r="G69" s="29"/>
      <c r="H69" s="29"/>
      <c r="I69" s="29"/>
      <c r="O69" s="22"/>
      <c r="P69" s="22"/>
      <c r="Q69" s="22"/>
    </row>
    <row r="70" spans="7:17" x14ac:dyDescent="0.2">
      <c r="G70" s="29"/>
      <c r="H70" s="29"/>
      <c r="I70" s="29"/>
      <c r="O70" s="22"/>
      <c r="P70" s="22"/>
      <c r="Q70" s="22"/>
    </row>
    <row r="71" spans="7:17" x14ac:dyDescent="0.2">
      <c r="G71" s="29"/>
      <c r="H71" s="29"/>
      <c r="I71" s="29"/>
      <c r="J71" s="57"/>
      <c r="O71" s="22"/>
      <c r="P71" s="22"/>
      <c r="Q71" s="22"/>
    </row>
    <row r="72" spans="7:17" x14ac:dyDescent="0.2">
      <c r="G72" s="29"/>
      <c r="H72" s="29"/>
      <c r="I72" s="29"/>
      <c r="J72" s="57"/>
      <c r="O72" s="22"/>
      <c r="P72" s="22"/>
      <c r="Q72" s="22"/>
    </row>
    <row r="73" spans="7:17" x14ac:dyDescent="0.2">
      <c r="G73" s="29"/>
      <c r="H73" s="29"/>
      <c r="I73" s="29"/>
      <c r="K73" s="8"/>
      <c r="L73" s="8"/>
      <c r="O73" s="22"/>
      <c r="P73" s="22"/>
      <c r="Q73" s="22"/>
    </row>
    <row r="74" spans="7:17" x14ac:dyDescent="0.2">
      <c r="G74" s="29"/>
      <c r="H74" s="29"/>
      <c r="I74" s="29"/>
      <c r="K74" s="8"/>
      <c r="L74" s="8"/>
      <c r="O74" s="22"/>
      <c r="P74" s="22"/>
      <c r="Q74" s="22"/>
    </row>
    <row r="75" spans="7:17" x14ac:dyDescent="0.2">
      <c r="G75" s="29"/>
      <c r="H75" s="29"/>
      <c r="I75" s="29"/>
      <c r="O75" s="22"/>
      <c r="P75" s="22"/>
      <c r="Q75" s="22"/>
    </row>
    <row r="76" spans="7:17" x14ac:dyDescent="0.2">
      <c r="G76" s="29"/>
      <c r="H76" s="29"/>
      <c r="I76" s="29"/>
      <c r="O76" s="22"/>
      <c r="P76" s="22"/>
      <c r="Q76" s="22"/>
    </row>
    <row r="77" spans="7:17" x14ac:dyDescent="0.2">
      <c r="G77" s="29"/>
      <c r="H77" s="29"/>
      <c r="I77" s="29"/>
      <c r="O77" s="22"/>
      <c r="P77" s="22"/>
      <c r="Q77" s="22"/>
    </row>
    <row r="78" spans="7:17" x14ac:dyDescent="0.2">
      <c r="G78" s="29"/>
      <c r="H78" s="29"/>
      <c r="I78" s="29"/>
      <c r="O78" s="22"/>
      <c r="P78" s="22"/>
      <c r="Q78" s="22"/>
    </row>
    <row r="79" spans="7:17" x14ac:dyDescent="0.2">
      <c r="G79" s="29"/>
      <c r="H79" s="29"/>
      <c r="I79" s="29"/>
      <c r="O79" s="22"/>
      <c r="P79" s="22"/>
      <c r="Q79" s="22"/>
    </row>
    <row r="80" spans="7:17" x14ac:dyDescent="0.2">
      <c r="G80" s="29"/>
      <c r="H80" s="29"/>
      <c r="I80" s="29"/>
      <c r="J80" s="57"/>
      <c r="O80" s="22"/>
      <c r="P80" s="22"/>
      <c r="Q80" s="22"/>
    </row>
    <row r="81" spans="7:17" x14ac:dyDescent="0.2">
      <c r="G81" s="29"/>
      <c r="H81" s="29"/>
      <c r="I81" s="29"/>
      <c r="O81" s="22"/>
      <c r="P81" s="22"/>
      <c r="Q81" s="22"/>
    </row>
    <row r="82" spans="7:17" x14ac:dyDescent="0.2">
      <c r="G82" s="29"/>
      <c r="H82" s="29"/>
      <c r="I82" s="29"/>
      <c r="K82" s="8"/>
      <c r="L82" s="8"/>
      <c r="O82" s="22"/>
      <c r="P82" s="22"/>
      <c r="Q82" s="22"/>
    </row>
    <row r="83" spans="7:17" x14ac:dyDescent="0.2">
      <c r="G83" s="29"/>
      <c r="H83" s="29"/>
      <c r="I83" s="29"/>
      <c r="O83" s="22"/>
      <c r="P83" s="22"/>
      <c r="Q83" s="22"/>
    </row>
    <row r="84" spans="7:17" x14ac:dyDescent="0.2">
      <c r="G84" s="29"/>
      <c r="H84" s="29"/>
      <c r="I84" s="29"/>
      <c r="O84" s="22"/>
      <c r="P84" s="22"/>
      <c r="Q84" s="22"/>
    </row>
    <row r="85" spans="7:17" x14ac:dyDescent="0.2">
      <c r="G85" s="29"/>
      <c r="H85" s="29"/>
      <c r="I85" s="29"/>
      <c r="O85" s="22"/>
      <c r="P85" s="22"/>
      <c r="Q85" s="22"/>
    </row>
    <row r="86" spans="7:17" x14ac:dyDescent="0.2">
      <c r="G86" s="29"/>
      <c r="H86" s="29"/>
      <c r="I86" s="29"/>
      <c r="O86" s="22"/>
      <c r="P86" s="22"/>
      <c r="Q86" s="22"/>
    </row>
    <row r="87" spans="7:17" x14ac:dyDescent="0.2">
      <c r="G87" s="29"/>
      <c r="H87" s="29"/>
      <c r="I87" s="29"/>
      <c r="J87" s="57"/>
      <c r="O87" s="22"/>
      <c r="P87" s="22"/>
      <c r="Q87" s="22"/>
    </row>
    <row r="88" spans="7:17" x14ac:dyDescent="0.2">
      <c r="G88" s="29"/>
      <c r="H88" s="29"/>
      <c r="I88" s="29"/>
      <c r="O88" s="22"/>
      <c r="P88" s="22"/>
      <c r="Q88" s="22"/>
    </row>
    <row r="89" spans="7:17" x14ac:dyDescent="0.2">
      <c r="G89" s="29"/>
      <c r="H89" s="29"/>
      <c r="I89" s="29"/>
      <c r="K89" s="8"/>
      <c r="L89" s="8"/>
      <c r="O89" s="22"/>
      <c r="P89" s="22"/>
      <c r="Q89" s="22"/>
    </row>
    <row r="90" spans="7:17" x14ac:dyDescent="0.2">
      <c r="G90" s="29"/>
      <c r="H90" s="29"/>
      <c r="I90" s="29"/>
      <c r="O90" s="22"/>
      <c r="P90" s="22"/>
      <c r="Q90" s="22"/>
    </row>
    <row r="91" spans="7:17" x14ac:dyDescent="0.2">
      <c r="G91" s="29"/>
      <c r="H91" s="29"/>
      <c r="I91" s="29"/>
      <c r="O91" s="22"/>
      <c r="P91" s="22"/>
      <c r="Q91" s="22"/>
    </row>
    <row r="92" spans="7:17" x14ac:dyDescent="0.2">
      <c r="G92" s="29"/>
      <c r="H92" s="29"/>
      <c r="I92" s="29"/>
      <c r="O92" s="22"/>
      <c r="P92" s="22"/>
      <c r="Q92" s="22"/>
    </row>
    <row r="93" spans="7:17" x14ac:dyDescent="0.2">
      <c r="G93" s="29"/>
      <c r="H93" s="29"/>
      <c r="I93" s="29"/>
      <c r="O93" s="22"/>
      <c r="P93" s="22"/>
      <c r="Q93" s="22"/>
    </row>
    <row r="94" spans="7:17" x14ac:dyDescent="0.2">
      <c r="G94" s="29"/>
      <c r="H94" s="29"/>
      <c r="I94" s="29"/>
      <c r="O94" s="22"/>
      <c r="P94" s="22"/>
      <c r="Q94" s="22"/>
    </row>
    <row r="95" spans="7:17" x14ac:dyDescent="0.2">
      <c r="G95" s="29"/>
      <c r="H95" s="29"/>
      <c r="I95" s="29"/>
      <c r="J95" s="57"/>
      <c r="O95" s="22"/>
      <c r="P95" s="22"/>
      <c r="Q95" s="22"/>
    </row>
    <row r="96" spans="7:17" x14ac:dyDescent="0.2">
      <c r="G96" s="29"/>
      <c r="H96" s="29"/>
      <c r="I96" s="29"/>
      <c r="O96" s="22"/>
      <c r="P96" s="22"/>
      <c r="Q96" s="22"/>
    </row>
    <row r="97" spans="7:17" x14ac:dyDescent="0.2">
      <c r="G97" s="29"/>
      <c r="H97" s="29"/>
      <c r="K97" s="8"/>
      <c r="L97" s="8"/>
      <c r="O97" s="22"/>
      <c r="P97" s="22"/>
      <c r="Q97" s="22"/>
    </row>
    <row r="98" spans="7:17" x14ac:dyDescent="0.2">
      <c r="G98" s="29"/>
      <c r="H98" s="29"/>
      <c r="I98" s="29"/>
      <c r="O98" s="22"/>
      <c r="P98" s="22"/>
      <c r="Q98" s="22"/>
    </row>
    <row r="99" spans="7:17" x14ac:dyDescent="0.2">
      <c r="G99" s="29"/>
      <c r="H99" s="29"/>
      <c r="I99" s="29"/>
      <c r="O99" s="22"/>
      <c r="P99" s="22"/>
      <c r="Q99" s="22"/>
    </row>
    <row r="100" spans="7:17" x14ac:dyDescent="0.2">
      <c r="G100" s="29"/>
      <c r="H100" s="29"/>
      <c r="I100" s="29"/>
      <c r="O100" s="22"/>
      <c r="P100" s="22"/>
      <c r="Q100" s="22"/>
    </row>
    <row r="101" spans="7:17" x14ac:dyDescent="0.2">
      <c r="G101" s="29"/>
      <c r="H101" s="29"/>
      <c r="I101" s="29"/>
      <c r="O101" s="22"/>
      <c r="P101" s="22"/>
      <c r="Q101" s="22"/>
    </row>
    <row r="102" spans="7:17" x14ac:dyDescent="0.2">
      <c r="G102" s="29"/>
      <c r="H102" s="29"/>
      <c r="I102" s="29"/>
      <c r="O102" s="22"/>
      <c r="P102" s="22"/>
      <c r="Q102" s="22"/>
    </row>
    <row r="103" spans="7:17" x14ac:dyDescent="0.2">
      <c r="G103" s="29"/>
      <c r="H103" s="29"/>
      <c r="I103" s="29"/>
      <c r="O103" s="22"/>
      <c r="P103" s="22"/>
      <c r="Q103" s="22"/>
    </row>
    <row r="104" spans="7:17" x14ac:dyDescent="0.2">
      <c r="G104" s="29"/>
      <c r="H104" s="29"/>
      <c r="I104" s="29"/>
      <c r="O104" s="22"/>
      <c r="P104" s="22"/>
      <c r="Q104" s="22"/>
    </row>
    <row r="105" spans="7:17" x14ac:dyDescent="0.2">
      <c r="G105" s="29"/>
      <c r="H105" s="29"/>
      <c r="I105" s="29"/>
      <c r="O105" s="22"/>
      <c r="P105" s="22"/>
      <c r="Q105" s="22"/>
    </row>
    <row r="106" spans="7:17" x14ac:dyDescent="0.2">
      <c r="G106" s="29"/>
      <c r="H106" s="29"/>
      <c r="I106" s="29"/>
      <c r="O106" s="22"/>
      <c r="P106" s="22"/>
      <c r="Q106" s="22"/>
    </row>
    <row r="107" spans="7:17" x14ac:dyDescent="0.2">
      <c r="G107" s="29"/>
      <c r="H107" s="29"/>
      <c r="I107" s="29"/>
      <c r="J107" s="57"/>
      <c r="O107" s="22"/>
      <c r="P107" s="22"/>
      <c r="Q107" s="22"/>
    </row>
    <row r="108" spans="7:17" x14ac:dyDescent="0.2">
      <c r="G108" s="29"/>
      <c r="H108" s="29"/>
      <c r="I108" s="29"/>
      <c r="J108" s="50"/>
      <c r="O108" s="22"/>
      <c r="P108" s="22"/>
      <c r="Q108" s="22"/>
    </row>
    <row r="109" spans="7:17" x14ac:dyDescent="0.2">
      <c r="G109" s="29"/>
      <c r="H109" s="29"/>
      <c r="I109" s="29"/>
      <c r="K109" s="8"/>
      <c r="L109" s="8"/>
      <c r="O109" s="22"/>
      <c r="P109" s="22"/>
      <c r="Q109" s="22"/>
    </row>
    <row r="110" spans="7:17" x14ac:dyDescent="0.2">
      <c r="G110" s="29"/>
      <c r="H110" s="29"/>
      <c r="I110" s="29"/>
      <c r="J110" s="57"/>
      <c r="K110" s="50"/>
      <c r="L110" s="50"/>
      <c r="O110" s="22"/>
      <c r="P110" s="22"/>
      <c r="Q110" s="22"/>
    </row>
    <row r="111" spans="7:17" x14ac:dyDescent="0.2">
      <c r="G111" s="29"/>
      <c r="H111" s="29"/>
      <c r="I111" s="29"/>
      <c r="O111" s="22"/>
      <c r="P111" s="22"/>
      <c r="Q111" s="22"/>
    </row>
    <row r="112" spans="7:17" x14ac:dyDescent="0.2">
      <c r="G112" s="29"/>
      <c r="H112" s="29"/>
      <c r="I112" s="29"/>
      <c r="K112" s="8"/>
      <c r="L112" s="8"/>
      <c r="O112" s="22"/>
      <c r="P112" s="22"/>
      <c r="Q112" s="22"/>
    </row>
    <row r="113" spans="7:17" x14ac:dyDescent="0.2">
      <c r="G113" s="29"/>
      <c r="H113" s="29"/>
      <c r="I113" s="29"/>
      <c r="O113" s="22"/>
      <c r="P113" s="22"/>
      <c r="Q113" s="22"/>
    </row>
    <row r="114" spans="7:17" x14ac:dyDescent="0.2">
      <c r="G114" s="29"/>
      <c r="H114" s="29"/>
      <c r="I114" s="29"/>
      <c r="J114" s="56"/>
      <c r="K114" s="8"/>
      <c r="L114" s="8"/>
      <c r="O114" s="22"/>
      <c r="P114" s="22"/>
      <c r="Q114" s="22"/>
    </row>
    <row r="115" spans="7:17" x14ac:dyDescent="0.2">
      <c r="G115" s="29"/>
      <c r="H115" s="29"/>
      <c r="I115" s="29"/>
      <c r="O115" s="22"/>
      <c r="P115" s="22"/>
    </row>
    <row r="116" spans="7:17" x14ac:dyDescent="0.2">
      <c r="G116" s="29"/>
      <c r="H116" s="29"/>
      <c r="I116" s="29"/>
      <c r="O116" s="22"/>
      <c r="P116" s="22"/>
    </row>
    <row r="117" spans="7:17" x14ac:dyDescent="0.2">
      <c r="G117" s="29"/>
      <c r="H117" s="29"/>
      <c r="I117" s="29"/>
      <c r="O117" s="22"/>
      <c r="P117" s="22"/>
    </row>
    <row r="118" spans="7:17" x14ac:dyDescent="0.2">
      <c r="G118" s="29"/>
      <c r="H118" s="29"/>
      <c r="I118" s="29"/>
      <c r="J118" s="57"/>
      <c r="K118" s="8"/>
      <c r="L118" s="8"/>
      <c r="O118" s="22"/>
      <c r="P118" s="22"/>
    </row>
    <row r="119" spans="7:17" x14ac:dyDescent="0.2">
      <c r="G119" s="29"/>
      <c r="H119" s="29"/>
      <c r="I119" s="29"/>
      <c r="O119" s="22"/>
      <c r="P119" s="22"/>
    </row>
    <row r="120" spans="7:17" x14ac:dyDescent="0.2">
      <c r="G120" s="29"/>
      <c r="H120" s="29"/>
      <c r="I120" s="29"/>
      <c r="O120" s="22"/>
      <c r="P120" s="22"/>
    </row>
    <row r="121" spans="7:17" x14ac:dyDescent="0.2">
      <c r="G121" s="29"/>
      <c r="H121" s="29"/>
      <c r="I121" s="29"/>
      <c r="J121" s="57"/>
      <c r="K121" s="8"/>
      <c r="L121" s="8"/>
      <c r="O121" s="22"/>
      <c r="P121" s="22"/>
    </row>
    <row r="122" spans="7:17" x14ac:dyDescent="0.2">
      <c r="G122" s="29"/>
      <c r="H122" s="29"/>
      <c r="I122" s="29"/>
      <c r="O122" s="22"/>
      <c r="P122" s="22"/>
    </row>
    <row r="123" spans="7:17" x14ac:dyDescent="0.2">
      <c r="G123" s="29"/>
      <c r="H123" s="29"/>
      <c r="I123" s="29"/>
      <c r="O123" s="22"/>
      <c r="P123" s="22"/>
    </row>
    <row r="124" spans="7:17" x14ac:dyDescent="0.2">
      <c r="G124" s="29"/>
      <c r="H124" s="29"/>
      <c r="I124" s="29"/>
      <c r="O124" s="22"/>
      <c r="P124" s="22"/>
    </row>
    <row r="125" spans="7:17" x14ac:dyDescent="0.2">
      <c r="G125" s="29"/>
      <c r="H125" s="29"/>
      <c r="I125" s="29"/>
      <c r="J125" s="57"/>
      <c r="K125" s="8"/>
      <c r="L125" s="8"/>
      <c r="O125" s="22"/>
      <c r="P125" s="22"/>
    </row>
    <row r="126" spans="7:17" x14ac:dyDescent="0.2">
      <c r="G126" s="29"/>
      <c r="H126" s="29"/>
      <c r="I126" s="29"/>
      <c r="O126" s="22"/>
      <c r="P126" s="22"/>
    </row>
    <row r="127" spans="7:17" x14ac:dyDescent="0.2">
      <c r="G127" s="29"/>
      <c r="H127" s="29"/>
      <c r="I127" s="29"/>
      <c r="J127" s="57"/>
      <c r="K127" s="8"/>
      <c r="L127" s="8"/>
      <c r="O127" s="22"/>
      <c r="P127" s="22"/>
    </row>
    <row r="128" spans="7:17" x14ac:dyDescent="0.2">
      <c r="G128" s="29"/>
      <c r="H128" s="29"/>
      <c r="I128" s="29"/>
      <c r="J128" s="57"/>
      <c r="K128" s="8"/>
      <c r="L128" s="8"/>
      <c r="O128" s="22"/>
      <c r="P128" s="22"/>
    </row>
    <row r="129" spans="7:16" x14ac:dyDescent="0.2">
      <c r="G129" s="29"/>
      <c r="H129" s="29"/>
      <c r="I129" s="29"/>
      <c r="O129" s="22"/>
      <c r="P129" s="22"/>
    </row>
    <row r="130" spans="7:16" x14ac:dyDescent="0.2">
      <c r="G130" s="29"/>
      <c r="H130" s="29"/>
      <c r="I130" s="29"/>
      <c r="O130" s="22"/>
      <c r="P130" s="22"/>
    </row>
    <row r="131" spans="7:16" x14ac:dyDescent="0.2">
      <c r="G131" s="29"/>
      <c r="H131" s="29"/>
      <c r="I131" s="29"/>
      <c r="O131" s="22"/>
      <c r="P131" s="22"/>
    </row>
    <row r="132" spans="7:16" x14ac:dyDescent="0.2">
      <c r="G132" s="29"/>
      <c r="H132" s="29"/>
      <c r="I132" s="29"/>
      <c r="O132" s="22"/>
      <c r="P132" s="22"/>
    </row>
    <row r="133" spans="7:16" x14ac:dyDescent="0.2">
      <c r="G133" s="29"/>
      <c r="H133" s="29"/>
      <c r="I133" s="29"/>
      <c r="J133" s="57"/>
      <c r="K133" s="8"/>
      <c r="L133" s="8"/>
      <c r="O133" s="22"/>
      <c r="P133" s="22"/>
    </row>
    <row r="134" spans="7:16" x14ac:dyDescent="0.2">
      <c r="G134" s="29"/>
      <c r="H134" s="29"/>
      <c r="I134" s="29"/>
      <c r="O134" s="22"/>
      <c r="P134" s="22"/>
    </row>
    <row r="135" spans="7:16" x14ac:dyDescent="0.2">
      <c r="G135" s="29"/>
      <c r="H135" s="29"/>
      <c r="I135" s="29"/>
      <c r="O135" s="22"/>
      <c r="P135" s="22"/>
    </row>
    <row r="136" spans="7:16" x14ac:dyDescent="0.2">
      <c r="G136" s="29"/>
      <c r="H136" s="29"/>
      <c r="I136" s="29"/>
      <c r="O136" s="22"/>
      <c r="P136" s="22"/>
    </row>
    <row r="137" spans="7:16" x14ac:dyDescent="0.2">
      <c r="G137" s="29"/>
      <c r="H137" s="29"/>
      <c r="I137" s="29"/>
      <c r="O137" s="22"/>
      <c r="P137" s="22"/>
    </row>
    <row r="138" spans="7:16" x14ac:dyDescent="0.2">
      <c r="G138" s="29"/>
      <c r="H138" s="29"/>
      <c r="I138" s="29"/>
      <c r="J138" s="57"/>
      <c r="K138" s="8"/>
      <c r="L138" s="8"/>
      <c r="O138" s="22"/>
      <c r="P138" s="22"/>
    </row>
    <row r="139" spans="7:16" x14ac:dyDescent="0.2">
      <c r="G139" s="29"/>
      <c r="H139" s="29"/>
      <c r="I139" s="29"/>
      <c r="J139" s="57"/>
      <c r="K139" s="8"/>
      <c r="L139" s="8"/>
      <c r="O139" s="22"/>
      <c r="P139" s="22"/>
    </row>
    <row r="140" spans="7:16" x14ac:dyDescent="0.2">
      <c r="G140" s="29"/>
      <c r="H140" s="29"/>
      <c r="I140" s="29"/>
      <c r="O140" s="22"/>
      <c r="P140" s="22"/>
    </row>
    <row r="141" spans="7:16" x14ac:dyDescent="0.2">
      <c r="G141" s="29"/>
      <c r="H141" s="29"/>
      <c r="I141" s="29"/>
      <c r="O141" s="22"/>
      <c r="P141" s="22"/>
    </row>
    <row r="142" spans="7:16" x14ac:dyDescent="0.2">
      <c r="G142" s="29"/>
      <c r="H142" s="29"/>
      <c r="I142" s="29"/>
      <c r="O142" s="22"/>
      <c r="P142" s="22"/>
    </row>
    <row r="143" spans="7:16" x14ac:dyDescent="0.2">
      <c r="G143" s="29"/>
      <c r="H143" s="29"/>
      <c r="I143" s="29"/>
      <c r="O143" s="22"/>
      <c r="P143" s="22"/>
    </row>
    <row r="144" spans="7:16" x14ac:dyDescent="0.2">
      <c r="G144" s="29"/>
      <c r="H144" s="29"/>
      <c r="I144" s="29"/>
      <c r="O144" s="22"/>
      <c r="P144" s="22"/>
    </row>
    <row r="145" spans="7:16" x14ac:dyDescent="0.2">
      <c r="G145" s="29"/>
      <c r="H145" s="29"/>
      <c r="I145" s="29"/>
      <c r="O145" s="22"/>
      <c r="P145" s="22"/>
    </row>
    <row r="146" spans="7:16" x14ac:dyDescent="0.2">
      <c r="G146" s="29"/>
      <c r="H146" s="29"/>
      <c r="I146" s="29"/>
      <c r="O146" s="22"/>
      <c r="P146" s="22"/>
    </row>
    <row r="147" spans="7:16" x14ac:dyDescent="0.2">
      <c r="G147" s="29"/>
      <c r="H147" s="29"/>
      <c r="I147" s="29"/>
      <c r="O147" s="22"/>
      <c r="P147" s="22"/>
    </row>
    <row r="148" spans="7:16" x14ac:dyDescent="0.2">
      <c r="G148" s="29"/>
      <c r="H148" s="29"/>
      <c r="I148" s="29"/>
      <c r="L148" s="49"/>
    </row>
    <row r="149" spans="7:16" x14ac:dyDescent="0.2">
      <c r="G149" s="29"/>
      <c r="H149" s="29"/>
      <c r="I149" s="29"/>
      <c r="O149" s="22"/>
      <c r="P149" s="22"/>
    </row>
    <row r="150" spans="7:16" x14ac:dyDescent="0.2">
      <c r="G150" s="29"/>
      <c r="H150" s="29"/>
      <c r="I150" s="29"/>
      <c r="O150" s="22"/>
      <c r="P150" s="22"/>
    </row>
    <row r="151" spans="7:16" x14ac:dyDescent="0.2">
      <c r="G151" s="29"/>
      <c r="H151" s="29"/>
      <c r="I151" s="29"/>
      <c r="O151" s="22"/>
      <c r="P151" s="22"/>
    </row>
    <row r="152" spans="7:16" x14ac:dyDescent="0.2">
      <c r="G152" s="29"/>
      <c r="H152" s="29"/>
      <c r="I152" s="29"/>
      <c r="O152" s="22"/>
      <c r="P152" s="22"/>
    </row>
    <row r="153" spans="7:16" x14ac:dyDescent="0.2">
      <c r="G153" s="29"/>
      <c r="H153" s="29"/>
      <c r="I153" s="29"/>
      <c r="O153" s="22"/>
      <c r="P153" s="22"/>
    </row>
    <row r="154" spans="7:16" x14ac:dyDescent="0.2">
      <c r="G154" s="29"/>
      <c r="H154" s="29"/>
      <c r="I154" s="29"/>
      <c r="O154" s="22"/>
      <c r="P154" s="22"/>
    </row>
    <row r="155" spans="7:16" x14ac:dyDescent="0.2">
      <c r="G155" s="29"/>
      <c r="H155" s="29"/>
      <c r="I155" s="29"/>
      <c r="O155" s="22"/>
      <c r="P155" s="22"/>
    </row>
    <row r="156" spans="7:16" x14ac:dyDescent="0.2">
      <c r="G156" s="29"/>
      <c r="H156" s="29"/>
      <c r="I156" s="29"/>
      <c r="O156" s="22"/>
      <c r="P156" s="22"/>
    </row>
    <row r="157" spans="7:16" x14ac:dyDescent="0.2">
      <c r="G157" s="29"/>
      <c r="H157" s="29"/>
      <c r="I157" s="29"/>
      <c r="O157" s="22"/>
      <c r="P157" s="22"/>
    </row>
    <row r="158" spans="7:16" x14ac:dyDescent="0.2">
      <c r="G158" s="29"/>
      <c r="H158" s="29"/>
      <c r="I158" s="29"/>
      <c r="O158" s="22"/>
      <c r="P158" s="22"/>
    </row>
    <row r="159" spans="7:16" x14ac:dyDescent="0.2">
      <c r="G159" s="29"/>
      <c r="H159" s="29"/>
      <c r="I159" s="29"/>
      <c r="O159" s="22"/>
      <c r="P159" s="22"/>
    </row>
    <row r="160" spans="7:16" x14ac:dyDescent="0.2">
      <c r="G160" s="29"/>
      <c r="H160" s="29"/>
      <c r="I160" s="29"/>
      <c r="O160" s="22"/>
      <c r="P160" s="22"/>
    </row>
    <row r="161" spans="7:16" x14ac:dyDescent="0.2">
      <c r="G161" s="29"/>
      <c r="H161" s="29"/>
      <c r="I161" s="29"/>
      <c r="O161" s="22"/>
      <c r="P161" s="22"/>
    </row>
    <row r="162" spans="7:16" x14ac:dyDescent="0.2">
      <c r="G162" s="29"/>
      <c r="H162" s="29"/>
      <c r="I162" s="29"/>
      <c r="O162" s="22"/>
      <c r="P162" s="22"/>
    </row>
    <row r="163" spans="7:16" x14ac:dyDescent="0.2">
      <c r="G163" s="29"/>
      <c r="H163" s="29"/>
      <c r="I163" s="29"/>
      <c r="O163" s="22"/>
      <c r="P163" s="22"/>
    </row>
    <row r="164" spans="7:16" x14ac:dyDescent="0.2">
      <c r="G164" s="29"/>
      <c r="H164" s="29"/>
      <c r="I164" s="29"/>
      <c r="O164" s="22"/>
      <c r="P164" s="22"/>
    </row>
    <row r="165" spans="7:16" x14ac:dyDescent="0.2">
      <c r="G165" s="29"/>
      <c r="H165" s="29"/>
      <c r="I165" s="29"/>
      <c r="O165" s="22"/>
      <c r="P165" s="22"/>
    </row>
    <row r="166" spans="7:16" x14ac:dyDescent="0.2">
      <c r="G166" s="29"/>
      <c r="H166" s="29"/>
      <c r="I166" s="29"/>
      <c r="O166" s="22"/>
      <c r="P166" s="22"/>
    </row>
    <row r="167" spans="7:16" x14ac:dyDescent="0.2">
      <c r="G167" s="29"/>
      <c r="H167" s="29"/>
      <c r="I167" s="29"/>
      <c r="O167" s="22"/>
      <c r="P167" s="22"/>
    </row>
    <row r="168" spans="7:16" x14ac:dyDescent="0.2">
      <c r="G168" s="29"/>
      <c r="H168" s="29"/>
      <c r="I168" s="29"/>
      <c r="O168" s="22"/>
      <c r="P168" s="22"/>
    </row>
    <row r="169" spans="7:16" x14ac:dyDescent="0.2">
      <c r="G169" s="29"/>
      <c r="H169" s="29"/>
      <c r="I169" s="29"/>
      <c r="O169" s="22"/>
      <c r="P169" s="22"/>
    </row>
    <row r="170" spans="7:16" x14ac:dyDescent="0.2">
      <c r="G170" s="29"/>
      <c r="H170" s="29"/>
      <c r="I170" s="29"/>
      <c r="O170" s="22"/>
      <c r="P170" s="22"/>
    </row>
    <row r="171" spans="7:16" x14ac:dyDescent="0.2">
      <c r="G171" s="29"/>
      <c r="H171" s="29"/>
      <c r="I171" s="29"/>
      <c r="O171" s="22"/>
      <c r="P171" s="22"/>
    </row>
    <row r="172" spans="7:16" x14ac:dyDescent="0.2">
      <c r="G172" s="29"/>
      <c r="H172" s="29"/>
      <c r="I172" s="29"/>
      <c r="O172" s="22"/>
      <c r="P172" s="22"/>
    </row>
    <row r="173" spans="7:16" x14ac:dyDescent="0.2">
      <c r="G173" s="29"/>
      <c r="H173" s="29"/>
      <c r="I173" s="29"/>
      <c r="O173" s="22"/>
      <c r="P173" s="22"/>
    </row>
    <row r="174" spans="7:16" x14ac:dyDescent="0.2">
      <c r="G174" s="29"/>
      <c r="H174" s="29"/>
      <c r="I174" s="29"/>
      <c r="O174" s="22"/>
      <c r="P174" s="22"/>
    </row>
    <row r="175" spans="7:16" x14ac:dyDescent="0.2">
      <c r="G175" s="29"/>
      <c r="H175" s="29"/>
      <c r="I175" s="29"/>
      <c r="O175" s="22"/>
      <c r="P175" s="22"/>
    </row>
    <row r="176" spans="7:16" x14ac:dyDescent="0.2">
      <c r="G176" s="29"/>
      <c r="H176" s="29"/>
      <c r="I176" s="29"/>
      <c r="O176" s="22"/>
      <c r="P176" s="22"/>
    </row>
    <row r="177" spans="7:16" x14ac:dyDescent="0.2">
      <c r="G177" s="29"/>
      <c r="H177" s="29"/>
      <c r="I177" s="29"/>
      <c r="O177" s="22"/>
      <c r="P177" s="22"/>
    </row>
    <row r="178" spans="7:16" x14ac:dyDescent="0.2">
      <c r="G178" s="29"/>
      <c r="H178" s="29"/>
      <c r="I178" s="29"/>
      <c r="O178" s="22"/>
      <c r="P178" s="22"/>
    </row>
    <row r="179" spans="7:16" x14ac:dyDescent="0.2">
      <c r="G179" s="29"/>
      <c r="H179" s="29"/>
      <c r="I179" s="29"/>
      <c r="O179" s="22"/>
      <c r="P179" s="22"/>
    </row>
    <row r="180" spans="7:16" x14ac:dyDescent="0.2">
      <c r="G180" s="29"/>
      <c r="H180" s="29"/>
      <c r="I180" s="29"/>
      <c r="O180" s="22"/>
      <c r="P180" s="22"/>
    </row>
    <row r="181" spans="7:16" x14ac:dyDescent="0.2">
      <c r="G181" s="29"/>
      <c r="H181" s="29"/>
      <c r="I181" s="29"/>
      <c r="O181" s="22"/>
      <c r="P181" s="22"/>
    </row>
    <row r="182" spans="7:16" x14ac:dyDescent="0.2">
      <c r="G182" s="29"/>
      <c r="H182" s="29"/>
      <c r="I182" s="29"/>
      <c r="O182" s="22"/>
      <c r="P182" s="22"/>
    </row>
    <row r="183" spans="7:16" x14ac:dyDescent="0.2">
      <c r="G183" s="29"/>
      <c r="H183" s="29"/>
      <c r="I183" s="29"/>
      <c r="O183" s="22"/>
      <c r="P183" s="22"/>
    </row>
    <row r="184" spans="7:16" x14ac:dyDescent="0.2">
      <c r="G184" s="29"/>
      <c r="H184" s="29"/>
      <c r="I184" s="29"/>
      <c r="O184" s="22"/>
      <c r="P184" s="22"/>
    </row>
    <row r="185" spans="7:16" x14ac:dyDescent="0.2">
      <c r="G185" s="29"/>
      <c r="H185" s="29"/>
      <c r="I185" s="29"/>
      <c r="O185" s="22"/>
      <c r="P185" s="22"/>
    </row>
    <row r="186" spans="7:16" x14ac:dyDescent="0.2">
      <c r="G186" s="29"/>
      <c r="H186" s="29"/>
      <c r="I186" s="29"/>
      <c r="O186" s="22"/>
      <c r="P186" s="22"/>
    </row>
    <row r="187" spans="7:16" x14ac:dyDescent="0.2">
      <c r="G187" s="29"/>
      <c r="H187" s="29"/>
      <c r="I187" s="29"/>
      <c r="O187" s="22"/>
      <c r="P187" s="22"/>
    </row>
    <row r="188" spans="7:16" x14ac:dyDescent="0.2">
      <c r="G188" s="29"/>
      <c r="H188" s="29"/>
      <c r="I188" s="29"/>
      <c r="O188" s="22"/>
      <c r="P188" s="22"/>
    </row>
    <row r="189" spans="7:16" x14ac:dyDescent="0.2">
      <c r="G189" s="29"/>
      <c r="H189" s="29"/>
      <c r="I189" s="29"/>
      <c r="O189" s="22"/>
      <c r="P189" s="22"/>
    </row>
    <row r="190" spans="7:16" x14ac:dyDescent="0.2">
      <c r="G190" s="29"/>
      <c r="H190" s="29"/>
      <c r="I190" s="29"/>
      <c r="O190" s="22"/>
      <c r="P190" s="22"/>
    </row>
    <row r="191" spans="7:16" x14ac:dyDescent="0.2">
      <c r="G191" s="29"/>
      <c r="H191" s="29"/>
      <c r="I191" s="29"/>
      <c r="O191" s="22"/>
      <c r="P191" s="22"/>
    </row>
    <row r="192" spans="7:16" x14ac:dyDescent="0.2">
      <c r="G192" s="29"/>
      <c r="H192" s="29"/>
      <c r="I192" s="29"/>
      <c r="O192" s="22"/>
      <c r="P192" s="22"/>
    </row>
    <row r="193" spans="7:16" x14ac:dyDescent="0.2">
      <c r="G193" s="29"/>
      <c r="H193" s="29"/>
      <c r="I193" s="29"/>
      <c r="O193" s="22"/>
      <c r="P193" s="22"/>
    </row>
    <row r="194" spans="7:16" x14ac:dyDescent="0.2">
      <c r="G194" s="29"/>
      <c r="H194" s="29"/>
      <c r="I194" s="29"/>
      <c r="O194" s="22"/>
      <c r="P194" s="22"/>
    </row>
    <row r="195" spans="7:16" x14ac:dyDescent="0.2">
      <c r="G195" s="29"/>
      <c r="H195" s="29"/>
      <c r="I195" s="29"/>
      <c r="O195" s="22"/>
      <c r="P195" s="22"/>
    </row>
    <row r="196" spans="7:16" x14ac:dyDescent="0.2">
      <c r="G196" s="29"/>
      <c r="H196" s="29"/>
      <c r="I196" s="29"/>
      <c r="O196" s="22"/>
      <c r="P196" s="22"/>
    </row>
    <row r="197" spans="7:16" x14ac:dyDescent="0.2">
      <c r="G197" s="29"/>
      <c r="H197" s="29"/>
      <c r="I197" s="29"/>
      <c r="O197" s="22"/>
      <c r="P197" s="22"/>
    </row>
    <row r="198" spans="7:16" x14ac:dyDescent="0.2">
      <c r="G198" s="29"/>
      <c r="H198" s="29"/>
      <c r="I198" s="29"/>
      <c r="O198" s="22"/>
      <c r="P198" s="22"/>
    </row>
    <row r="199" spans="7:16" x14ac:dyDescent="0.2">
      <c r="G199" s="29"/>
      <c r="H199" s="29"/>
      <c r="I199" s="29"/>
      <c r="O199" s="22"/>
      <c r="P199" s="22"/>
    </row>
    <row r="200" spans="7:16" x14ac:dyDescent="0.2">
      <c r="G200" s="29"/>
      <c r="H200" s="29"/>
      <c r="O200" s="22"/>
      <c r="P200" s="22"/>
    </row>
    <row r="201" spans="7:16" x14ac:dyDescent="0.2">
      <c r="G201" s="29"/>
      <c r="H201" s="29"/>
      <c r="I201" s="29"/>
      <c r="O201" s="22"/>
      <c r="P201" s="22"/>
    </row>
    <row r="202" spans="7:16" x14ac:dyDescent="0.2">
      <c r="G202" s="29"/>
      <c r="H202" s="29"/>
      <c r="I202" s="29"/>
      <c r="O202" s="22"/>
      <c r="P202" s="22"/>
    </row>
    <row r="203" spans="7:16" x14ac:dyDescent="0.2">
      <c r="G203" s="29"/>
      <c r="H203" s="29"/>
      <c r="O203" s="22"/>
      <c r="P203" s="22"/>
    </row>
    <row r="204" spans="7:16" x14ac:dyDescent="0.2">
      <c r="G204" s="29"/>
      <c r="H204" s="29"/>
      <c r="O204" s="22"/>
      <c r="P204" s="22"/>
    </row>
    <row r="205" spans="7:16" x14ac:dyDescent="0.2">
      <c r="G205" s="29"/>
      <c r="H205" s="29"/>
      <c r="O205" s="22"/>
      <c r="P205" s="22"/>
    </row>
    <row r="206" spans="7:16" x14ac:dyDescent="0.2">
      <c r="G206" s="29"/>
      <c r="H206" s="29"/>
      <c r="O206" s="22"/>
      <c r="P206" s="22"/>
    </row>
    <row r="207" spans="7:16" x14ac:dyDescent="0.2">
      <c r="G207" s="29"/>
      <c r="H207" s="29"/>
      <c r="O207" s="22"/>
      <c r="P207" s="22"/>
    </row>
    <row r="208" spans="7:16" x14ac:dyDescent="0.2">
      <c r="G208" s="29"/>
      <c r="H208" s="29"/>
      <c r="O208" s="22"/>
      <c r="P208" s="22"/>
    </row>
    <row r="209" spans="7:16" x14ac:dyDescent="0.2">
      <c r="G209" s="29"/>
      <c r="H209" s="29"/>
      <c r="O209" s="22"/>
      <c r="P209" s="22"/>
    </row>
    <row r="210" spans="7:16" x14ac:dyDescent="0.2">
      <c r="G210" s="29"/>
      <c r="H210" s="29"/>
      <c r="O210" s="22"/>
      <c r="P210" s="22"/>
    </row>
    <row r="211" spans="7:16" x14ac:dyDescent="0.2">
      <c r="G211" s="29"/>
      <c r="H211" s="29"/>
      <c r="O211" s="22"/>
      <c r="P211" s="22"/>
    </row>
    <row r="212" spans="7:16" x14ac:dyDescent="0.2">
      <c r="G212" s="29"/>
      <c r="H212" s="29"/>
      <c r="O212" s="22"/>
      <c r="P212" s="22"/>
    </row>
    <row r="213" spans="7:16" x14ac:dyDescent="0.2">
      <c r="G213" s="29"/>
      <c r="H213" s="29"/>
      <c r="O213" s="22"/>
      <c r="P213" s="22"/>
    </row>
    <row r="214" spans="7:16" x14ac:dyDescent="0.2">
      <c r="G214" s="29"/>
      <c r="H214" s="29"/>
      <c r="O214" s="22"/>
      <c r="P214" s="22"/>
    </row>
    <row r="215" spans="7:16" x14ac:dyDescent="0.2">
      <c r="G215" s="29"/>
      <c r="H215" s="29"/>
      <c r="O215" s="22"/>
      <c r="P215" s="22"/>
    </row>
    <row r="216" spans="7:16" x14ac:dyDescent="0.2">
      <c r="G216" s="29"/>
      <c r="H216" s="29"/>
      <c r="O216" s="22"/>
      <c r="P216" s="22"/>
    </row>
    <row r="217" spans="7:16" x14ac:dyDescent="0.2">
      <c r="G217" s="29"/>
      <c r="H217" s="29"/>
      <c r="O217" s="22"/>
      <c r="P217" s="22"/>
    </row>
    <row r="218" spans="7:16" x14ac:dyDescent="0.2">
      <c r="G218" s="29"/>
      <c r="H218" s="29"/>
      <c r="O218" s="22"/>
      <c r="P218" s="22"/>
    </row>
    <row r="219" spans="7:16" x14ac:dyDescent="0.2">
      <c r="G219" s="29"/>
      <c r="H219" s="29"/>
      <c r="O219" s="22"/>
      <c r="P219" s="22"/>
    </row>
    <row r="220" spans="7:16" x14ac:dyDescent="0.2">
      <c r="G220" s="29"/>
      <c r="H220" s="29"/>
      <c r="O220" s="22"/>
      <c r="P220" s="22"/>
    </row>
    <row r="221" spans="7:16" x14ac:dyDescent="0.2">
      <c r="G221" s="29"/>
      <c r="H221" s="29"/>
      <c r="O221" s="22"/>
      <c r="P221" s="22"/>
    </row>
    <row r="222" spans="7:16" x14ac:dyDescent="0.2">
      <c r="G222" s="29"/>
      <c r="H222" s="29"/>
      <c r="O222" s="22"/>
      <c r="P222" s="22"/>
    </row>
    <row r="223" spans="7:16" x14ac:dyDescent="0.2">
      <c r="G223" s="29"/>
      <c r="H223" s="29"/>
      <c r="O223" s="22"/>
      <c r="P223" s="22"/>
    </row>
    <row r="224" spans="7:16" x14ac:dyDescent="0.2">
      <c r="G224" s="29"/>
      <c r="H224" s="29"/>
      <c r="O224" s="22"/>
      <c r="P224" s="22"/>
    </row>
    <row r="225" spans="7:16" x14ac:dyDescent="0.2">
      <c r="G225" s="29"/>
      <c r="H225" s="29"/>
      <c r="O225" s="22"/>
      <c r="P225" s="22"/>
    </row>
    <row r="226" spans="7:16" x14ac:dyDescent="0.2">
      <c r="G226" s="29"/>
      <c r="H226" s="29"/>
      <c r="O226" s="22"/>
      <c r="P226" s="22"/>
    </row>
    <row r="227" spans="7:16" x14ac:dyDescent="0.2">
      <c r="G227" s="29"/>
      <c r="H227" s="29"/>
      <c r="O227" s="22"/>
      <c r="P227" s="22"/>
    </row>
    <row r="228" spans="7:16" x14ac:dyDescent="0.2">
      <c r="G228" s="29"/>
      <c r="H228" s="29"/>
      <c r="O228" s="22"/>
      <c r="P228" s="22"/>
    </row>
    <row r="229" spans="7:16" x14ac:dyDescent="0.2">
      <c r="G229" s="29"/>
      <c r="H229" s="29"/>
      <c r="O229" s="22"/>
      <c r="P229" s="22"/>
    </row>
    <row r="230" spans="7:16" x14ac:dyDescent="0.2">
      <c r="G230" s="29"/>
      <c r="H230" s="29"/>
      <c r="O230" s="22"/>
      <c r="P230" s="22"/>
    </row>
    <row r="231" spans="7:16" x14ac:dyDescent="0.2">
      <c r="G231" s="29"/>
      <c r="H231" s="29"/>
      <c r="O231" s="22"/>
      <c r="P231" s="22"/>
    </row>
    <row r="232" spans="7:16" x14ac:dyDescent="0.2">
      <c r="G232" s="29"/>
      <c r="H232" s="29"/>
      <c r="O232" s="22"/>
      <c r="P232" s="22"/>
    </row>
    <row r="233" spans="7:16" x14ac:dyDescent="0.2">
      <c r="G233" s="29"/>
      <c r="H233" s="29"/>
      <c r="O233" s="22"/>
      <c r="P233" s="22"/>
    </row>
    <row r="234" spans="7:16" x14ac:dyDescent="0.2">
      <c r="G234" s="29"/>
      <c r="H234" s="29"/>
      <c r="O234" s="22"/>
      <c r="P234" s="22"/>
    </row>
    <row r="235" spans="7:16" x14ac:dyDescent="0.2">
      <c r="G235" s="29"/>
      <c r="H235" s="29"/>
      <c r="O235" s="22"/>
      <c r="P235" s="22"/>
    </row>
    <row r="236" spans="7:16" x14ac:dyDescent="0.2">
      <c r="G236" s="29"/>
      <c r="H236" s="29"/>
      <c r="O236" s="22"/>
      <c r="P236" s="22"/>
    </row>
    <row r="237" spans="7:16" x14ac:dyDescent="0.2">
      <c r="G237" s="29"/>
      <c r="H237" s="29"/>
      <c r="O237" s="22"/>
      <c r="P237" s="22"/>
    </row>
    <row r="238" spans="7:16" x14ac:dyDescent="0.2">
      <c r="G238" s="29"/>
      <c r="H238" s="29"/>
      <c r="O238" s="22"/>
      <c r="P238" s="22"/>
    </row>
    <row r="239" spans="7:16" x14ac:dyDescent="0.2">
      <c r="G239" s="29"/>
      <c r="H239" s="29"/>
      <c r="O239" s="22"/>
      <c r="P239" s="22"/>
    </row>
    <row r="240" spans="7:16" x14ac:dyDescent="0.2">
      <c r="G240" s="29"/>
      <c r="H240" s="29"/>
      <c r="O240" s="22"/>
      <c r="P240" s="22"/>
    </row>
    <row r="241" spans="7:16" x14ac:dyDescent="0.2">
      <c r="G241" s="29"/>
      <c r="H241" s="29"/>
      <c r="O241" s="22"/>
      <c r="P241" s="22"/>
    </row>
    <row r="242" spans="7:16" x14ac:dyDescent="0.2">
      <c r="G242" s="29"/>
      <c r="H242" s="29"/>
      <c r="O242" s="22"/>
      <c r="P242" s="22"/>
    </row>
    <row r="243" spans="7:16" x14ac:dyDescent="0.2">
      <c r="G243" s="29"/>
      <c r="H243" s="29"/>
      <c r="O243" s="22"/>
      <c r="P243" s="22"/>
    </row>
    <row r="244" spans="7:16" x14ac:dyDescent="0.2">
      <c r="G244" s="29"/>
      <c r="H244" s="29"/>
      <c r="O244" s="22"/>
      <c r="P244" s="22"/>
    </row>
    <row r="245" spans="7:16" x14ac:dyDescent="0.2">
      <c r="G245" s="29"/>
      <c r="H245" s="29"/>
      <c r="O245" s="22"/>
      <c r="P245" s="22"/>
    </row>
    <row r="246" spans="7:16" x14ac:dyDescent="0.2">
      <c r="G246" s="29"/>
      <c r="H246" s="29"/>
      <c r="O246" s="22"/>
      <c r="P246" s="22"/>
    </row>
    <row r="247" spans="7:16" x14ac:dyDescent="0.2">
      <c r="G247" s="29"/>
      <c r="H247" s="29"/>
      <c r="O247" s="22"/>
      <c r="P247" s="22"/>
    </row>
    <row r="248" spans="7:16" x14ac:dyDescent="0.2">
      <c r="G248" s="29"/>
      <c r="H248" s="29"/>
      <c r="O248" s="22"/>
      <c r="P248" s="22"/>
    </row>
    <row r="249" spans="7:16" x14ac:dyDescent="0.2">
      <c r="G249" s="29"/>
      <c r="H249" s="29"/>
      <c r="O249" s="22"/>
      <c r="P249" s="22"/>
    </row>
    <row r="250" spans="7:16" x14ac:dyDescent="0.2">
      <c r="G250" s="29"/>
      <c r="H250" s="29"/>
      <c r="O250" s="22"/>
      <c r="P250" s="22"/>
    </row>
    <row r="251" spans="7:16" x14ac:dyDescent="0.2">
      <c r="G251" s="29"/>
      <c r="H251" s="29"/>
      <c r="O251" s="22"/>
      <c r="P251" s="22"/>
    </row>
    <row r="252" spans="7:16" x14ac:dyDescent="0.2">
      <c r="G252" s="29"/>
      <c r="H252" s="29"/>
      <c r="O252" s="22"/>
      <c r="P252" s="22"/>
    </row>
    <row r="253" spans="7:16" x14ac:dyDescent="0.2">
      <c r="G253" s="29"/>
      <c r="H253" s="29"/>
      <c r="O253" s="22"/>
      <c r="P253" s="22"/>
    </row>
    <row r="254" spans="7:16" x14ac:dyDescent="0.2">
      <c r="G254" s="29"/>
      <c r="H254" s="29"/>
      <c r="O254" s="22"/>
      <c r="P254" s="22"/>
    </row>
    <row r="255" spans="7:16" x14ac:dyDescent="0.2">
      <c r="G255" s="29"/>
      <c r="H255" s="29"/>
      <c r="O255" s="22"/>
      <c r="P255" s="22"/>
    </row>
    <row r="256" spans="7:16" x14ac:dyDescent="0.2">
      <c r="G256" s="29"/>
      <c r="H256" s="29"/>
      <c r="O256" s="22"/>
      <c r="P256" s="22"/>
    </row>
    <row r="257" spans="7:16" x14ac:dyDescent="0.2">
      <c r="G257" s="29"/>
      <c r="H257" s="29"/>
      <c r="O257" s="22"/>
      <c r="P257" s="22"/>
    </row>
    <row r="258" spans="7:16" x14ac:dyDescent="0.2">
      <c r="G258" s="29"/>
      <c r="H258" s="29"/>
      <c r="O258" s="22"/>
      <c r="P258" s="22"/>
    </row>
    <row r="259" spans="7:16" x14ac:dyDescent="0.2">
      <c r="G259" s="29"/>
      <c r="H259" s="29"/>
      <c r="O259" s="22"/>
      <c r="P259" s="22"/>
    </row>
    <row r="260" spans="7:16" x14ac:dyDescent="0.2">
      <c r="G260" s="29"/>
      <c r="H260" s="29"/>
      <c r="O260" s="22"/>
      <c r="P260" s="22"/>
    </row>
    <row r="261" spans="7:16" x14ac:dyDescent="0.2">
      <c r="G261" s="29"/>
      <c r="H261" s="29"/>
      <c r="O261" s="22"/>
      <c r="P261" s="22"/>
    </row>
    <row r="262" spans="7:16" x14ac:dyDescent="0.2">
      <c r="G262" s="29"/>
      <c r="H262" s="29"/>
      <c r="O262" s="22"/>
      <c r="P262" s="22"/>
    </row>
    <row r="263" spans="7:16" x14ac:dyDescent="0.2">
      <c r="G263" s="29"/>
      <c r="H263" s="29"/>
      <c r="O263" s="22"/>
      <c r="P263" s="22"/>
    </row>
    <row r="264" spans="7:16" x14ac:dyDescent="0.2">
      <c r="G264" s="29"/>
      <c r="H264" s="29"/>
      <c r="O264" s="22"/>
      <c r="P264" s="22"/>
    </row>
    <row r="265" spans="7:16" x14ac:dyDescent="0.2">
      <c r="G265" s="29"/>
      <c r="H265" s="29"/>
      <c r="O265" s="22"/>
      <c r="P265" s="22"/>
    </row>
    <row r="266" spans="7:16" x14ac:dyDescent="0.2">
      <c r="G266" s="29"/>
      <c r="H266" s="29"/>
      <c r="O266" s="22"/>
      <c r="P266" s="22"/>
    </row>
    <row r="267" spans="7:16" x14ac:dyDescent="0.2">
      <c r="G267" s="29"/>
      <c r="H267" s="29"/>
      <c r="O267" s="22"/>
      <c r="P267" s="22"/>
    </row>
    <row r="268" spans="7:16" x14ac:dyDescent="0.2">
      <c r="G268" s="29"/>
      <c r="H268" s="29"/>
      <c r="O268" s="22"/>
      <c r="P268" s="22"/>
    </row>
    <row r="269" spans="7:16" x14ac:dyDescent="0.2">
      <c r="G269" s="29"/>
      <c r="H269" s="29"/>
      <c r="O269" s="22"/>
      <c r="P269" s="22"/>
    </row>
    <row r="270" spans="7:16" x14ac:dyDescent="0.2">
      <c r="G270" s="29"/>
      <c r="H270" s="29"/>
      <c r="O270" s="22"/>
      <c r="P270" s="22"/>
    </row>
    <row r="271" spans="7:16" x14ac:dyDescent="0.2">
      <c r="G271" s="29"/>
      <c r="H271" s="29"/>
      <c r="O271" s="22"/>
      <c r="P271" s="22"/>
    </row>
    <row r="272" spans="7:16" x14ac:dyDescent="0.2">
      <c r="G272" s="29"/>
      <c r="H272" s="29"/>
      <c r="O272" s="22"/>
      <c r="P272" s="22"/>
    </row>
    <row r="273" spans="7:16" x14ac:dyDescent="0.2">
      <c r="G273" s="29"/>
      <c r="H273" s="29"/>
      <c r="O273" s="22"/>
      <c r="P273" s="22"/>
    </row>
    <row r="274" spans="7:16" x14ac:dyDescent="0.2">
      <c r="G274" s="29"/>
      <c r="H274" s="29"/>
      <c r="O274" s="22"/>
      <c r="P274" s="22"/>
    </row>
    <row r="275" spans="7:16" x14ac:dyDescent="0.2">
      <c r="G275" s="29"/>
      <c r="H275" s="29"/>
      <c r="O275" s="22"/>
      <c r="P275" s="22"/>
    </row>
    <row r="276" spans="7:16" x14ac:dyDescent="0.2">
      <c r="G276" s="29"/>
      <c r="H276" s="29"/>
      <c r="O276" s="22"/>
      <c r="P276" s="22"/>
    </row>
    <row r="277" spans="7:16" x14ac:dyDescent="0.2">
      <c r="G277" s="29"/>
      <c r="H277" s="29"/>
      <c r="O277" s="22"/>
      <c r="P277" s="22"/>
    </row>
    <row r="278" spans="7:16" x14ac:dyDescent="0.2">
      <c r="G278" s="29"/>
      <c r="H278" s="29"/>
      <c r="O278" s="22"/>
      <c r="P278" s="22"/>
    </row>
    <row r="279" spans="7:16" x14ac:dyDescent="0.2">
      <c r="G279" s="29"/>
      <c r="H279" s="29"/>
      <c r="O279" s="22"/>
      <c r="P279" s="22"/>
    </row>
    <row r="280" spans="7:16" x14ac:dyDescent="0.2">
      <c r="G280" s="29"/>
      <c r="H280" s="29"/>
      <c r="O280" s="22"/>
      <c r="P280" s="22"/>
    </row>
    <row r="281" spans="7:16" x14ac:dyDescent="0.2">
      <c r="G281" s="29"/>
      <c r="H281" s="29"/>
      <c r="O281" s="22"/>
      <c r="P281" s="22"/>
    </row>
    <row r="282" spans="7:16" x14ac:dyDescent="0.2">
      <c r="G282" s="29"/>
      <c r="H282" s="29"/>
      <c r="O282" s="22"/>
      <c r="P282" s="22"/>
    </row>
    <row r="283" spans="7:16" x14ac:dyDescent="0.2">
      <c r="G283" s="29"/>
      <c r="H283" s="29"/>
      <c r="O283" s="22"/>
      <c r="P283" s="22"/>
    </row>
    <row r="284" spans="7:16" x14ac:dyDescent="0.2">
      <c r="G284" s="29"/>
      <c r="H284" s="29"/>
      <c r="O284" s="22"/>
      <c r="P284" s="22"/>
    </row>
    <row r="285" spans="7:16" x14ac:dyDescent="0.2">
      <c r="G285" s="29"/>
      <c r="H285" s="29"/>
      <c r="O285" s="22"/>
      <c r="P285" s="22"/>
    </row>
    <row r="286" spans="7:16" x14ac:dyDescent="0.2">
      <c r="G286" s="29"/>
      <c r="H286" s="29"/>
      <c r="O286" s="22"/>
      <c r="P286" s="22"/>
    </row>
    <row r="287" spans="7:16" x14ac:dyDescent="0.2">
      <c r="G287" s="29"/>
      <c r="H287" s="29"/>
      <c r="O287" s="22"/>
      <c r="P287" s="22"/>
    </row>
    <row r="288" spans="7:16" x14ac:dyDescent="0.2">
      <c r="G288" s="29"/>
      <c r="H288" s="29"/>
      <c r="O288" s="22"/>
      <c r="P288" s="22"/>
    </row>
    <row r="289" spans="7:16" x14ac:dyDescent="0.2">
      <c r="G289" s="29"/>
      <c r="H289" s="29"/>
      <c r="O289" s="22"/>
      <c r="P289" s="22"/>
    </row>
    <row r="290" spans="7:16" x14ac:dyDescent="0.2">
      <c r="G290" s="29"/>
      <c r="H290" s="29"/>
      <c r="O290" s="22"/>
      <c r="P290" s="22"/>
    </row>
    <row r="291" spans="7:16" x14ac:dyDescent="0.2">
      <c r="G291" s="29"/>
      <c r="H291" s="29"/>
      <c r="O291" s="22"/>
      <c r="P291" s="22"/>
    </row>
    <row r="292" spans="7:16" x14ac:dyDescent="0.2">
      <c r="G292" s="29"/>
      <c r="H292" s="29"/>
      <c r="O292" s="22"/>
      <c r="P292" s="22"/>
    </row>
    <row r="293" spans="7:16" x14ac:dyDescent="0.2">
      <c r="G293" s="29"/>
      <c r="H293" s="29"/>
      <c r="O293" s="22"/>
      <c r="P293" s="22"/>
    </row>
    <row r="294" spans="7:16" x14ac:dyDescent="0.2">
      <c r="G294" s="29"/>
      <c r="H294" s="29"/>
      <c r="O294" s="22"/>
      <c r="P294" s="22"/>
    </row>
    <row r="295" spans="7:16" x14ac:dyDescent="0.2">
      <c r="G295" s="29"/>
      <c r="H295" s="29"/>
      <c r="O295" s="22"/>
      <c r="P295" s="22"/>
    </row>
    <row r="296" spans="7:16" x14ac:dyDescent="0.2">
      <c r="G296" s="29"/>
      <c r="H296" s="29"/>
      <c r="O296" s="22"/>
      <c r="P296" s="22"/>
    </row>
    <row r="297" spans="7:16" x14ac:dyDescent="0.2">
      <c r="G297" s="29"/>
      <c r="H297" s="29"/>
      <c r="O297" s="22"/>
      <c r="P297" s="22"/>
    </row>
    <row r="298" spans="7:16" x14ac:dyDescent="0.2">
      <c r="G298" s="29"/>
      <c r="H298" s="29"/>
    </row>
    <row r="299" spans="7:16" x14ac:dyDescent="0.2">
      <c r="G299" s="29"/>
      <c r="H299" s="29"/>
    </row>
    <row r="300" spans="7:16" x14ac:dyDescent="0.2">
      <c r="G300" s="29"/>
      <c r="H300" s="29"/>
    </row>
    <row r="301" spans="7:16" x14ac:dyDescent="0.2">
      <c r="G301" s="29"/>
      <c r="H301" s="29"/>
    </row>
    <row r="302" spans="7:16" x14ac:dyDescent="0.2">
      <c r="G302" s="29"/>
      <c r="H302" s="29"/>
    </row>
    <row r="303" spans="7:16" x14ac:dyDescent="0.2">
      <c r="G303" s="29"/>
      <c r="H303" s="29"/>
    </row>
    <row r="304" spans="7:16" x14ac:dyDescent="0.2">
      <c r="G304" s="29"/>
      <c r="H304" s="29"/>
    </row>
    <row r="305" spans="7:8" x14ac:dyDescent="0.2">
      <c r="G305" s="29"/>
      <c r="H305" s="29"/>
    </row>
    <row r="306" spans="7:8" x14ac:dyDescent="0.2">
      <c r="G306" s="29"/>
      <c r="H306" s="29"/>
    </row>
    <row r="307" spans="7:8" x14ac:dyDescent="0.2">
      <c r="G307" s="29"/>
      <c r="H307" s="29"/>
    </row>
    <row r="308" spans="7:8" x14ac:dyDescent="0.2">
      <c r="G308" s="29"/>
      <c r="H308" s="29"/>
    </row>
    <row r="309" spans="7:8" x14ac:dyDescent="0.2">
      <c r="G309" s="29"/>
      <c r="H309" s="29"/>
    </row>
    <row r="310" spans="7:8" x14ac:dyDescent="0.2">
      <c r="G310" s="29"/>
      <c r="H310" s="29"/>
    </row>
    <row r="311" spans="7:8" x14ac:dyDescent="0.2">
      <c r="G311" s="29"/>
      <c r="H311" s="29"/>
    </row>
    <row r="312" spans="7:8" x14ac:dyDescent="0.2">
      <c r="G312" s="29"/>
      <c r="H312" s="29"/>
    </row>
    <row r="313" spans="7:8" x14ac:dyDescent="0.2">
      <c r="G313" s="29"/>
      <c r="H313" s="29"/>
    </row>
    <row r="314" spans="7:8" x14ac:dyDescent="0.2">
      <c r="G314" s="29"/>
      <c r="H314" s="29"/>
    </row>
    <row r="315" spans="7:8" x14ac:dyDescent="0.2">
      <c r="G315" s="29"/>
      <c r="H315" s="29"/>
    </row>
    <row r="316" spans="7:8" x14ac:dyDescent="0.2">
      <c r="G316" s="29"/>
      <c r="H316" s="29"/>
    </row>
    <row r="317" spans="7:8" x14ac:dyDescent="0.2">
      <c r="G317" s="29"/>
      <c r="H317" s="29"/>
    </row>
    <row r="318" spans="7:8" x14ac:dyDescent="0.2">
      <c r="G318" s="29"/>
      <c r="H318" s="29"/>
    </row>
    <row r="319" spans="7:8" x14ac:dyDescent="0.2">
      <c r="G319" s="29"/>
      <c r="H319" s="29"/>
    </row>
    <row r="320" spans="7:8" x14ac:dyDescent="0.2">
      <c r="G320" s="29"/>
      <c r="H320" s="29"/>
    </row>
    <row r="321" spans="7:8" x14ac:dyDescent="0.2">
      <c r="G321" s="29"/>
      <c r="H321" s="29"/>
    </row>
    <row r="322" spans="7:8" x14ac:dyDescent="0.2">
      <c r="G322" s="29"/>
      <c r="H322" s="29"/>
    </row>
    <row r="323" spans="7:8" x14ac:dyDescent="0.2">
      <c r="G323" s="29"/>
      <c r="H323" s="29"/>
    </row>
    <row r="324" spans="7:8" x14ac:dyDescent="0.2">
      <c r="G324" s="29"/>
      <c r="H324" s="29"/>
    </row>
    <row r="325" spans="7:8" x14ac:dyDescent="0.2">
      <c r="G325" s="29"/>
      <c r="H325" s="29"/>
    </row>
    <row r="326" spans="7:8" x14ac:dyDescent="0.2">
      <c r="G326" s="29"/>
      <c r="H326" s="29"/>
    </row>
    <row r="327" spans="7:8" x14ac:dyDescent="0.2">
      <c r="G327" s="29"/>
      <c r="H327" s="29"/>
    </row>
    <row r="328" spans="7:8" x14ac:dyDescent="0.2">
      <c r="G328" s="29"/>
      <c r="H328" s="29"/>
    </row>
    <row r="329" spans="7:8" x14ac:dyDescent="0.2">
      <c r="G329" s="29"/>
      <c r="H329" s="29"/>
    </row>
    <row r="330" spans="7:8" x14ac:dyDescent="0.2">
      <c r="G330" s="29"/>
      <c r="H330" s="29"/>
    </row>
    <row r="331" spans="7:8" x14ac:dyDescent="0.2">
      <c r="G331" s="29"/>
      <c r="H331" s="29"/>
    </row>
    <row r="332" spans="7:8" x14ac:dyDescent="0.2">
      <c r="G332" s="29"/>
      <c r="H332" s="29"/>
    </row>
    <row r="333" spans="7:8" x14ac:dyDescent="0.2">
      <c r="G333" s="29"/>
      <c r="H333" s="29"/>
    </row>
    <row r="334" spans="7:8" x14ac:dyDescent="0.2">
      <c r="G334" s="29"/>
      <c r="H334" s="29"/>
    </row>
    <row r="335" spans="7:8" x14ac:dyDescent="0.2">
      <c r="G335" s="29"/>
      <c r="H335" s="29"/>
    </row>
    <row r="336" spans="7:8" x14ac:dyDescent="0.2">
      <c r="G336" s="29"/>
      <c r="H336" s="29"/>
    </row>
    <row r="337" spans="7:8" x14ac:dyDescent="0.2">
      <c r="G337" s="29"/>
      <c r="H337" s="29"/>
    </row>
    <row r="338" spans="7:8" x14ac:dyDescent="0.2">
      <c r="G338" s="29"/>
      <c r="H338" s="29"/>
    </row>
    <row r="339" spans="7:8" x14ac:dyDescent="0.2">
      <c r="G339" s="29"/>
      <c r="H339" s="29"/>
    </row>
    <row r="340" spans="7:8" x14ac:dyDescent="0.2">
      <c r="G340" s="29"/>
      <c r="H340" s="29"/>
    </row>
    <row r="341" spans="7:8" x14ac:dyDescent="0.2">
      <c r="G341" s="29"/>
      <c r="H341" s="29"/>
    </row>
    <row r="342" spans="7:8" x14ac:dyDescent="0.2">
      <c r="G342" s="29"/>
      <c r="H342" s="29"/>
    </row>
    <row r="343" spans="7:8" x14ac:dyDescent="0.2">
      <c r="G343" s="29"/>
      <c r="H343" s="29"/>
    </row>
    <row r="344" spans="7:8" x14ac:dyDescent="0.2">
      <c r="G344" s="29"/>
      <c r="H344" s="29"/>
    </row>
  </sheetData>
  <sheetProtection selectLockedCells="1" selectUnlockedCells="1"/>
  <sortState ref="M60:O113">
    <sortCondition descending="1" ref="O60:O113"/>
  </sortState>
  <phoneticPr fontId="9" type="noConversion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ignoredErrors>
    <ignoredError sqref="B2 B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showGridLines="0" zoomScale="95" zoomScaleNormal="95" workbookViewId="0">
      <selection activeCell="E38" sqref="E38"/>
    </sheetView>
  </sheetViews>
  <sheetFormatPr baseColWidth="10" defaultColWidth="9.140625" defaultRowHeight="12.75" x14ac:dyDescent="0.2"/>
  <cols>
    <col min="1" max="1" width="2.42578125" style="1" customWidth="1"/>
    <col min="2" max="2" width="51" style="1" customWidth="1"/>
    <col min="3" max="3" width="11" style="1" customWidth="1"/>
    <col min="4" max="16" width="12.7109375" style="1" customWidth="1"/>
    <col min="17" max="251" width="9.140625" style="1"/>
    <col min="252" max="252" width="2.42578125" style="1" customWidth="1"/>
    <col min="253" max="253" width="49.140625" style="1" customWidth="1"/>
    <col min="254" max="254" width="9.5703125" style="1" customWidth="1"/>
    <col min="255" max="266" width="10.28515625" style="1" customWidth="1"/>
    <col min="267" max="507" width="9.140625" style="1"/>
    <col min="508" max="508" width="2.42578125" style="1" customWidth="1"/>
    <col min="509" max="509" width="49.140625" style="1" customWidth="1"/>
    <col min="510" max="510" width="9.5703125" style="1" customWidth="1"/>
    <col min="511" max="522" width="10.28515625" style="1" customWidth="1"/>
    <col min="523" max="763" width="9.140625" style="1"/>
    <col min="764" max="764" width="2.42578125" style="1" customWidth="1"/>
    <col min="765" max="765" width="49.140625" style="1" customWidth="1"/>
    <col min="766" max="766" width="9.5703125" style="1" customWidth="1"/>
    <col min="767" max="778" width="10.28515625" style="1" customWidth="1"/>
    <col min="779" max="1019" width="9.140625" style="1"/>
    <col min="1020" max="1020" width="2.42578125" style="1" customWidth="1"/>
    <col min="1021" max="1021" width="49.140625" style="1" customWidth="1"/>
    <col min="1022" max="1022" width="9.5703125" style="1" customWidth="1"/>
    <col min="1023" max="1034" width="10.28515625" style="1" customWidth="1"/>
    <col min="1035" max="1275" width="9.140625" style="1"/>
    <col min="1276" max="1276" width="2.42578125" style="1" customWidth="1"/>
    <col min="1277" max="1277" width="49.140625" style="1" customWidth="1"/>
    <col min="1278" max="1278" width="9.5703125" style="1" customWidth="1"/>
    <col min="1279" max="1290" width="10.28515625" style="1" customWidth="1"/>
    <col min="1291" max="1531" width="9.140625" style="1"/>
    <col min="1532" max="1532" width="2.42578125" style="1" customWidth="1"/>
    <col min="1533" max="1533" width="49.140625" style="1" customWidth="1"/>
    <col min="1534" max="1534" width="9.5703125" style="1" customWidth="1"/>
    <col min="1535" max="1546" width="10.28515625" style="1" customWidth="1"/>
    <col min="1547" max="1787" width="9.140625" style="1"/>
    <col min="1788" max="1788" width="2.42578125" style="1" customWidth="1"/>
    <col min="1789" max="1789" width="49.140625" style="1" customWidth="1"/>
    <col min="1790" max="1790" width="9.5703125" style="1" customWidth="1"/>
    <col min="1791" max="1802" width="10.28515625" style="1" customWidth="1"/>
    <col min="1803" max="2043" width="9.140625" style="1"/>
    <col min="2044" max="2044" width="2.42578125" style="1" customWidth="1"/>
    <col min="2045" max="2045" width="49.140625" style="1" customWidth="1"/>
    <col min="2046" max="2046" width="9.5703125" style="1" customWidth="1"/>
    <col min="2047" max="2058" width="10.28515625" style="1" customWidth="1"/>
    <col min="2059" max="2299" width="9.140625" style="1"/>
    <col min="2300" max="2300" width="2.42578125" style="1" customWidth="1"/>
    <col min="2301" max="2301" width="49.140625" style="1" customWidth="1"/>
    <col min="2302" max="2302" width="9.5703125" style="1" customWidth="1"/>
    <col min="2303" max="2314" width="10.28515625" style="1" customWidth="1"/>
    <col min="2315" max="2555" width="9.140625" style="1"/>
    <col min="2556" max="2556" width="2.42578125" style="1" customWidth="1"/>
    <col min="2557" max="2557" width="49.140625" style="1" customWidth="1"/>
    <col min="2558" max="2558" width="9.5703125" style="1" customWidth="1"/>
    <col min="2559" max="2570" width="10.28515625" style="1" customWidth="1"/>
    <col min="2571" max="2811" width="9.140625" style="1"/>
    <col min="2812" max="2812" width="2.42578125" style="1" customWidth="1"/>
    <col min="2813" max="2813" width="49.140625" style="1" customWidth="1"/>
    <col min="2814" max="2814" width="9.5703125" style="1" customWidth="1"/>
    <col min="2815" max="2826" width="10.28515625" style="1" customWidth="1"/>
    <col min="2827" max="3067" width="9.140625" style="1"/>
    <col min="3068" max="3068" width="2.42578125" style="1" customWidth="1"/>
    <col min="3069" max="3069" width="49.140625" style="1" customWidth="1"/>
    <col min="3070" max="3070" width="9.5703125" style="1" customWidth="1"/>
    <col min="3071" max="3082" width="10.28515625" style="1" customWidth="1"/>
    <col min="3083" max="3323" width="9.140625" style="1"/>
    <col min="3324" max="3324" width="2.42578125" style="1" customWidth="1"/>
    <col min="3325" max="3325" width="49.140625" style="1" customWidth="1"/>
    <col min="3326" max="3326" width="9.5703125" style="1" customWidth="1"/>
    <col min="3327" max="3338" width="10.28515625" style="1" customWidth="1"/>
    <col min="3339" max="3579" width="9.140625" style="1"/>
    <col min="3580" max="3580" width="2.42578125" style="1" customWidth="1"/>
    <col min="3581" max="3581" width="49.140625" style="1" customWidth="1"/>
    <col min="3582" max="3582" width="9.5703125" style="1" customWidth="1"/>
    <col min="3583" max="3594" width="10.28515625" style="1" customWidth="1"/>
    <col min="3595" max="3835" width="9.140625" style="1"/>
    <col min="3836" max="3836" width="2.42578125" style="1" customWidth="1"/>
    <col min="3837" max="3837" width="49.140625" style="1" customWidth="1"/>
    <col min="3838" max="3838" width="9.5703125" style="1" customWidth="1"/>
    <col min="3839" max="3850" width="10.28515625" style="1" customWidth="1"/>
    <col min="3851" max="4091" width="9.140625" style="1"/>
    <col min="4092" max="4092" width="2.42578125" style="1" customWidth="1"/>
    <col min="4093" max="4093" width="49.140625" style="1" customWidth="1"/>
    <col min="4094" max="4094" width="9.5703125" style="1" customWidth="1"/>
    <col min="4095" max="4106" width="10.28515625" style="1" customWidth="1"/>
    <col min="4107" max="4347" width="9.140625" style="1"/>
    <col min="4348" max="4348" width="2.42578125" style="1" customWidth="1"/>
    <col min="4349" max="4349" width="49.140625" style="1" customWidth="1"/>
    <col min="4350" max="4350" width="9.5703125" style="1" customWidth="1"/>
    <col min="4351" max="4362" width="10.28515625" style="1" customWidth="1"/>
    <col min="4363" max="4603" width="9.140625" style="1"/>
    <col min="4604" max="4604" width="2.42578125" style="1" customWidth="1"/>
    <col min="4605" max="4605" width="49.140625" style="1" customWidth="1"/>
    <col min="4606" max="4606" width="9.5703125" style="1" customWidth="1"/>
    <col min="4607" max="4618" width="10.28515625" style="1" customWidth="1"/>
    <col min="4619" max="4859" width="9.140625" style="1"/>
    <col min="4860" max="4860" width="2.42578125" style="1" customWidth="1"/>
    <col min="4861" max="4861" width="49.140625" style="1" customWidth="1"/>
    <col min="4862" max="4862" width="9.5703125" style="1" customWidth="1"/>
    <col min="4863" max="4874" width="10.28515625" style="1" customWidth="1"/>
    <col min="4875" max="5115" width="9.140625" style="1"/>
    <col min="5116" max="5116" width="2.42578125" style="1" customWidth="1"/>
    <col min="5117" max="5117" width="49.140625" style="1" customWidth="1"/>
    <col min="5118" max="5118" width="9.5703125" style="1" customWidth="1"/>
    <col min="5119" max="5130" width="10.28515625" style="1" customWidth="1"/>
    <col min="5131" max="5371" width="9.140625" style="1"/>
    <col min="5372" max="5372" width="2.42578125" style="1" customWidth="1"/>
    <col min="5373" max="5373" width="49.140625" style="1" customWidth="1"/>
    <col min="5374" max="5374" width="9.5703125" style="1" customWidth="1"/>
    <col min="5375" max="5386" width="10.28515625" style="1" customWidth="1"/>
    <col min="5387" max="5627" width="9.140625" style="1"/>
    <col min="5628" max="5628" width="2.42578125" style="1" customWidth="1"/>
    <col min="5629" max="5629" width="49.140625" style="1" customWidth="1"/>
    <col min="5630" max="5630" width="9.5703125" style="1" customWidth="1"/>
    <col min="5631" max="5642" width="10.28515625" style="1" customWidth="1"/>
    <col min="5643" max="5883" width="9.140625" style="1"/>
    <col min="5884" max="5884" width="2.42578125" style="1" customWidth="1"/>
    <col min="5885" max="5885" width="49.140625" style="1" customWidth="1"/>
    <col min="5886" max="5886" width="9.5703125" style="1" customWidth="1"/>
    <col min="5887" max="5898" width="10.28515625" style="1" customWidth="1"/>
    <col min="5899" max="6139" width="9.140625" style="1"/>
    <col min="6140" max="6140" width="2.42578125" style="1" customWidth="1"/>
    <col min="6141" max="6141" width="49.140625" style="1" customWidth="1"/>
    <col min="6142" max="6142" width="9.5703125" style="1" customWidth="1"/>
    <col min="6143" max="6154" width="10.28515625" style="1" customWidth="1"/>
    <col min="6155" max="6395" width="9.140625" style="1"/>
    <col min="6396" max="6396" width="2.42578125" style="1" customWidth="1"/>
    <col min="6397" max="6397" width="49.140625" style="1" customWidth="1"/>
    <col min="6398" max="6398" width="9.5703125" style="1" customWidth="1"/>
    <col min="6399" max="6410" width="10.28515625" style="1" customWidth="1"/>
    <col min="6411" max="6651" width="9.140625" style="1"/>
    <col min="6652" max="6652" width="2.42578125" style="1" customWidth="1"/>
    <col min="6653" max="6653" width="49.140625" style="1" customWidth="1"/>
    <col min="6654" max="6654" width="9.5703125" style="1" customWidth="1"/>
    <col min="6655" max="6666" width="10.28515625" style="1" customWidth="1"/>
    <col min="6667" max="6907" width="9.140625" style="1"/>
    <col min="6908" max="6908" width="2.42578125" style="1" customWidth="1"/>
    <col min="6909" max="6909" width="49.140625" style="1" customWidth="1"/>
    <col min="6910" max="6910" width="9.5703125" style="1" customWidth="1"/>
    <col min="6911" max="6922" width="10.28515625" style="1" customWidth="1"/>
    <col min="6923" max="7163" width="9.140625" style="1"/>
    <col min="7164" max="7164" width="2.42578125" style="1" customWidth="1"/>
    <col min="7165" max="7165" width="49.140625" style="1" customWidth="1"/>
    <col min="7166" max="7166" width="9.5703125" style="1" customWidth="1"/>
    <col min="7167" max="7178" width="10.28515625" style="1" customWidth="1"/>
    <col min="7179" max="7419" width="9.140625" style="1"/>
    <col min="7420" max="7420" width="2.42578125" style="1" customWidth="1"/>
    <col min="7421" max="7421" width="49.140625" style="1" customWidth="1"/>
    <col min="7422" max="7422" width="9.5703125" style="1" customWidth="1"/>
    <col min="7423" max="7434" width="10.28515625" style="1" customWidth="1"/>
    <col min="7435" max="7675" width="9.140625" style="1"/>
    <col min="7676" max="7676" width="2.42578125" style="1" customWidth="1"/>
    <col min="7677" max="7677" width="49.140625" style="1" customWidth="1"/>
    <col min="7678" max="7678" width="9.5703125" style="1" customWidth="1"/>
    <col min="7679" max="7690" width="10.28515625" style="1" customWidth="1"/>
    <col min="7691" max="7931" width="9.140625" style="1"/>
    <col min="7932" max="7932" width="2.42578125" style="1" customWidth="1"/>
    <col min="7933" max="7933" width="49.140625" style="1" customWidth="1"/>
    <col min="7934" max="7934" width="9.5703125" style="1" customWidth="1"/>
    <col min="7935" max="7946" width="10.28515625" style="1" customWidth="1"/>
    <col min="7947" max="8187" width="9.140625" style="1"/>
    <col min="8188" max="8188" width="2.42578125" style="1" customWidth="1"/>
    <col min="8189" max="8189" width="49.140625" style="1" customWidth="1"/>
    <col min="8190" max="8190" width="9.5703125" style="1" customWidth="1"/>
    <col min="8191" max="8202" width="10.28515625" style="1" customWidth="1"/>
    <col min="8203" max="8443" width="9.140625" style="1"/>
    <col min="8444" max="8444" width="2.42578125" style="1" customWidth="1"/>
    <col min="8445" max="8445" width="49.140625" style="1" customWidth="1"/>
    <col min="8446" max="8446" width="9.5703125" style="1" customWidth="1"/>
    <col min="8447" max="8458" width="10.28515625" style="1" customWidth="1"/>
    <col min="8459" max="8699" width="9.140625" style="1"/>
    <col min="8700" max="8700" width="2.42578125" style="1" customWidth="1"/>
    <col min="8701" max="8701" width="49.140625" style="1" customWidth="1"/>
    <col min="8702" max="8702" width="9.5703125" style="1" customWidth="1"/>
    <col min="8703" max="8714" width="10.28515625" style="1" customWidth="1"/>
    <col min="8715" max="8955" width="9.140625" style="1"/>
    <col min="8956" max="8956" width="2.42578125" style="1" customWidth="1"/>
    <col min="8957" max="8957" width="49.140625" style="1" customWidth="1"/>
    <col min="8958" max="8958" width="9.5703125" style="1" customWidth="1"/>
    <col min="8959" max="8970" width="10.28515625" style="1" customWidth="1"/>
    <col min="8971" max="9211" width="9.140625" style="1"/>
    <col min="9212" max="9212" width="2.42578125" style="1" customWidth="1"/>
    <col min="9213" max="9213" width="49.140625" style="1" customWidth="1"/>
    <col min="9214" max="9214" width="9.5703125" style="1" customWidth="1"/>
    <col min="9215" max="9226" width="10.28515625" style="1" customWidth="1"/>
    <col min="9227" max="9467" width="9.140625" style="1"/>
    <col min="9468" max="9468" width="2.42578125" style="1" customWidth="1"/>
    <col min="9469" max="9469" width="49.140625" style="1" customWidth="1"/>
    <col min="9470" max="9470" width="9.5703125" style="1" customWidth="1"/>
    <col min="9471" max="9482" width="10.28515625" style="1" customWidth="1"/>
    <col min="9483" max="9723" width="9.140625" style="1"/>
    <col min="9724" max="9724" width="2.42578125" style="1" customWidth="1"/>
    <col min="9725" max="9725" width="49.140625" style="1" customWidth="1"/>
    <col min="9726" max="9726" width="9.5703125" style="1" customWidth="1"/>
    <col min="9727" max="9738" width="10.28515625" style="1" customWidth="1"/>
    <col min="9739" max="9979" width="9.140625" style="1"/>
    <col min="9980" max="9980" width="2.42578125" style="1" customWidth="1"/>
    <col min="9981" max="9981" width="49.140625" style="1" customWidth="1"/>
    <col min="9982" max="9982" width="9.5703125" style="1" customWidth="1"/>
    <col min="9983" max="9994" width="10.28515625" style="1" customWidth="1"/>
    <col min="9995" max="10235" width="9.140625" style="1"/>
    <col min="10236" max="10236" width="2.42578125" style="1" customWidth="1"/>
    <col min="10237" max="10237" width="49.140625" style="1" customWidth="1"/>
    <col min="10238" max="10238" width="9.5703125" style="1" customWidth="1"/>
    <col min="10239" max="10250" width="10.28515625" style="1" customWidth="1"/>
    <col min="10251" max="10491" width="9.140625" style="1"/>
    <col min="10492" max="10492" width="2.42578125" style="1" customWidth="1"/>
    <col min="10493" max="10493" width="49.140625" style="1" customWidth="1"/>
    <col min="10494" max="10494" width="9.5703125" style="1" customWidth="1"/>
    <col min="10495" max="10506" width="10.28515625" style="1" customWidth="1"/>
    <col min="10507" max="10747" width="9.140625" style="1"/>
    <col min="10748" max="10748" width="2.42578125" style="1" customWidth="1"/>
    <col min="10749" max="10749" width="49.140625" style="1" customWidth="1"/>
    <col min="10750" max="10750" width="9.5703125" style="1" customWidth="1"/>
    <col min="10751" max="10762" width="10.28515625" style="1" customWidth="1"/>
    <col min="10763" max="11003" width="9.140625" style="1"/>
    <col min="11004" max="11004" width="2.42578125" style="1" customWidth="1"/>
    <col min="11005" max="11005" width="49.140625" style="1" customWidth="1"/>
    <col min="11006" max="11006" width="9.5703125" style="1" customWidth="1"/>
    <col min="11007" max="11018" width="10.28515625" style="1" customWidth="1"/>
    <col min="11019" max="11259" width="9.140625" style="1"/>
    <col min="11260" max="11260" width="2.42578125" style="1" customWidth="1"/>
    <col min="11261" max="11261" width="49.140625" style="1" customWidth="1"/>
    <col min="11262" max="11262" width="9.5703125" style="1" customWidth="1"/>
    <col min="11263" max="11274" width="10.28515625" style="1" customWidth="1"/>
    <col min="11275" max="11515" width="9.140625" style="1"/>
    <col min="11516" max="11516" width="2.42578125" style="1" customWidth="1"/>
    <col min="11517" max="11517" width="49.140625" style="1" customWidth="1"/>
    <col min="11518" max="11518" width="9.5703125" style="1" customWidth="1"/>
    <col min="11519" max="11530" width="10.28515625" style="1" customWidth="1"/>
    <col min="11531" max="11771" width="9.140625" style="1"/>
    <col min="11772" max="11772" width="2.42578125" style="1" customWidth="1"/>
    <col min="11773" max="11773" width="49.140625" style="1" customWidth="1"/>
    <col min="11774" max="11774" width="9.5703125" style="1" customWidth="1"/>
    <col min="11775" max="11786" width="10.28515625" style="1" customWidth="1"/>
    <col min="11787" max="12027" width="9.140625" style="1"/>
    <col min="12028" max="12028" width="2.42578125" style="1" customWidth="1"/>
    <col min="12029" max="12029" width="49.140625" style="1" customWidth="1"/>
    <col min="12030" max="12030" width="9.5703125" style="1" customWidth="1"/>
    <col min="12031" max="12042" width="10.28515625" style="1" customWidth="1"/>
    <col min="12043" max="12283" width="9.140625" style="1"/>
    <col min="12284" max="12284" width="2.42578125" style="1" customWidth="1"/>
    <col min="12285" max="12285" width="49.140625" style="1" customWidth="1"/>
    <col min="12286" max="12286" width="9.5703125" style="1" customWidth="1"/>
    <col min="12287" max="12298" width="10.28515625" style="1" customWidth="1"/>
    <col min="12299" max="12539" width="9.140625" style="1"/>
    <col min="12540" max="12540" width="2.42578125" style="1" customWidth="1"/>
    <col min="12541" max="12541" width="49.140625" style="1" customWidth="1"/>
    <col min="12542" max="12542" width="9.5703125" style="1" customWidth="1"/>
    <col min="12543" max="12554" width="10.28515625" style="1" customWidth="1"/>
    <col min="12555" max="12795" width="9.140625" style="1"/>
    <col min="12796" max="12796" width="2.42578125" style="1" customWidth="1"/>
    <col min="12797" max="12797" width="49.140625" style="1" customWidth="1"/>
    <col min="12798" max="12798" width="9.5703125" style="1" customWidth="1"/>
    <col min="12799" max="12810" width="10.28515625" style="1" customWidth="1"/>
    <col min="12811" max="13051" width="9.140625" style="1"/>
    <col min="13052" max="13052" width="2.42578125" style="1" customWidth="1"/>
    <col min="13053" max="13053" width="49.140625" style="1" customWidth="1"/>
    <col min="13054" max="13054" width="9.5703125" style="1" customWidth="1"/>
    <col min="13055" max="13066" width="10.28515625" style="1" customWidth="1"/>
    <col min="13067" max="13307" width="9.140625" style="1"/>
    <col min="13308" max="13308" width="2.42578125" style="1" customWidth="1"/>
    <col min="13309" max="13309" width="49.140625" style="1" customWidth="1"/>
    <col min="13310" max="13310" width="9.5703125" style="1" customWidth="1"/>
    <col min="13311" max="13322" width="10.28515625" style="1" customWidth="1"/>
    <col min="13323" max="13563" width="9.140625" style="1"/>
    <col min="13564" max="13564" width="2.42578125" style="1" customWidth="1"/>
    <col min="13565" max="13565" width="49.140625" style="1" customWidth="1"/>
    <col min="13566" max="13566" width="9.5703125" style="1" customWidth="1"/>
    <col min="13567" max="13578" width="10.28515625" style="1" customWidth="1"/>
    <col min="13579" max="13819" width="9.140625" style="1"/>
    <col min="13820" max="13820" width="2.42578125" style="1" customWidth="1"/>
    <col min="13821" max="13821" width="49.140625" style="1" customWidth="1"/>
    <col min="13822" max="13822" width="9.5703125" style="1" customWidth="1"/>
    <col min="13823" max="13834" width="10.28515625" style="1" customWidth="1"/>
    <col min="13835" max="14075" width="9.140625" style="1"/>
    <col min="14076" max="14076" width="2.42578125" style="1" customWidth="1"/>
    <col min="14077" max="14077" width="49.140625" style="1" customWidth="1"/>
    <col min="14078" max="14078" width="9.5703125" style="1" customWidth="1"/>
    <col min="14079" max="14090" width="10.28515625" style="1" customWidth="1"/>
    <col min="14091" max="14331" width="9.140625" style="1"/>
    <col min="14332" max="14332" width="2.42578125" style="1" customWidth="1"/>
    <col min="14333" max="14333" width="49.140625" style="1" customWidth="1"/>
    <col min="14334" max="14334" width="9.5703125" style="1" customWidth="1"/>
    <col min="14335" max="14346" width="10.28515625" style="1" customWidth="1"/>
    <col min="14347" max="14587" width="9.140625" style="1"/>
    <col min="14588" max="14588" width="2.42578125" style="1" customWidth="1"/>
    <col min="14589" max="14589" width="49.140625" style="1" customWidth="1"/>
    <col min="14590" max="14590" width="9.5703125" style="1" customWidth="1"/>
    <col min="14591" max="14602" width="10.28515625" style="1" customWidth="1"/>
    <col min="14603" max="14843" width="9.140625" style="1"/>
    <col min="14844" max="14844" width="2.42578125" style="1" customWidth="1"/>
    <col min="14845" max="14845" width="49.140625" style="1" customWidth="1"/>
    <col min="14846" max="14846" width="9.5703125" style="1" customWidth="1"/>
    <col min="14847" max="14858" width="10.28515625" style="1" customWidth="1"/>
    <col min="14859" max="15099" width="9.140625" style="1"/>
    <col min="15100" max="15100" width="2.42578125" style="1" customWidth="1"/>
    <col min="15101" max="15101" width="49.140625" style="1" customWidth="1"/>
    <col min="15102" max="15102" width="9.5703125" style="1" customWidth="1"/>
    <col min="15103" max="15114" width="10.28515625" style="1" customWidth="1"/>
    <col min="15115" max="15355" width="9.140625" style="1"/>
    <col min="15356" max="15356" width="2.42578125" style="1" customWidth="1"/>
    <col min="15357" max="15357" width="49.140625" style="1" customWidth="1"/>
    <col min="15358" max="15358" width="9.5703125" style="1" customWidth="1"/>
    <col min="15359" max="15370" width="10.28515625" style="1" customWidth="1"/>
    <col min="15371" max="15611" width="9.140625" style="1"/>
    <col min="15612" max="15612" width="2.42578125" style="1" customWidth="1"/>
    <col min="15613" max="15613" width="49.140625" style="1" customWidth="1"/>
    <col min="15614" max="15614" width="9.5703125" style="1" customWidth="1"/>
    <col min="15615" max="15626" width="10.28515625" style="1" customWidth="1"/>
    <col min="15627" max="15867" width="9.140625" style="1"/>
    <col min="15868" max="15868" width="2.42578125" style="1" customWidth="1"/>
    <col min="15869" max="15869" width="49.140625" style="1" customWidth="1"/>
    <col min="15870" max="15870" width="9.5703125" style="1" customWidth="1"/>
    <col min="15871" max="15882" width="10.28515625" style="1" customWidth="1"/>
    <col min="15883" max="16123" width="9.140625" style="1"/>
    <col min="16124" max="16124" width="2.42578125" style="1" customWidth="1"/>
    <col min="16125" max="16125" width="49.140625" style="1" customWidth="1"/>
    <col min="16126" max="16126" width="9.5703125" style="1" customWidth="1"/>
    <col min="16127" max="16138" width="10.28515625" style="1" customWidth="1"/>
    <col min="16139" max="16384" width="9.140625" style="1"/>
  </cols>
  <sheetData>
    <row r="1" spans="2:16" ht="29.85" customHeight="1" x14ac:dyDescent="0.2">
      <c r="B1" s="2" t="s">
        <v>36</v>
      </c>
    </row>
    <row r="2" spans="2:16" ht="21.95" customHeight="1" x14ac:dyDescent="0.2">
      <c r="B2" s="74" t="s">
        <v>25</v>
      </c>
      <c r="C2" s="75" t="s">
        <v>1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38" t="s">
        <v>31</v>
      </c>
      <c r="J2" s="38" t="s">
        <v>59</v>
      </c>
      <c r="K2" s="38" t="s">
        <v>63</v>
      </c>
      <c r="L2" s="38" t="s">
        <v>67</v>
      </c>
      <c r="M2" s="6">
        <v>2014</v>
      </c>
      <c r="N2" s="6">
        <v>2015</v>
      </c>
      <c r="O2" s="6">
        <v>2016</v>
      </c>
      <c r="P2" s="6" t="s">
        <v>85</v>
      </c>
    </row>
    <row r="3" spans="2:16" ht="20.100000000000001" customHeight="1" x14ac:dyDescent="0.2">
      <c r="B3" s="62" t="s">
        <v>82</v>
      </c>
      <c r="C3" s="63" t="s">
        <v>26</v>
      </c>
      <c r="D3" s="70">
        <v>200505</v>
      </c>
      <c r="E3" s="71">
        <v>195733</v>
      </c>
      <c r="F3" s="71">
        <v>190807</v>
      </c>
      <c r="G3" s="71">
        <v>185028</v>
      </c>
      <c r="H3" s="71">
        <v>178781</v>
      </c>
      <c r="I3" s="71">
        <v>177661</v>
      </c>
      <c r="J3" s="72">
        <v>176987</v>
      </c>
      <c r="K3" s="72">
        <v>176985</v>
      </c>
      <c r="L3" s="72">
        <v>176979</v>
      </c>
      <c r="M3" s="72">
        <v>176884</v>
      </c>
      <c r="N3" s="72">
        <v>176874</v>
      </c>
      <c r="O3" s="72">
        <v>176884</v>
      </c>
      <c r="P3" s="72">
        <v>176805</v>
      </c>
    </row>
    <row r="4" spans="2:16" ht="20.100000000000001" customHeight="1" x14ac:dyDescent="0.2">
      <c r="B4" s="89" t="s">
        <v>84</v>
      </c>
      <c r="C4" s="31"/>
      <c r="D4" s="8"/>
      <c r="E4" s="8"/>
      <c r="F4" s="8"/>
      <c r="G4" s="8"/>
      <c r="H4" s="8"/>
      <c r="I4" s="8"/>
      <c r="J4" s="88"/>
      <c r="K4" s="88"/>
      <c r="L4" s="88"/>
      <c r="M4" s="88"/>
      <c r="N4" s="88"/>
      <c r="O4" s="88"/>
      <c r="P4" s="88"/>
    </row>
    <row r="5" spans="2:16" ht="18" customHeight="1" x14ac:dyDescent="0.2">
      <c r="B5" s="15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16" ht="29.85" customHeight="1" x14ac:dyDescent="0.2">
      <c r="B6" s="2" t="s">
        <v>43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2:16" ht="21.75" customHeight="1" x14ac:dyDescent="0.2">
      <c r="B7" s="74" t="s">
        <v>25</v>
      </c>
      <c r="C7" s="75" t="s">
        <v>1</v>
      </c>
      <c r="D7" s="5">
        <v>2005</v>
      </c>
      <c r="E7" s="5">
        <v>2006</v>
      </c>
      <c r="F7" s="5">
        <v>2007</v>
      </c>
      <c r="G7" s="5">
        <v>2008</v>
      </c>
      <c r="H7" s="5">
        <v>2009</v>
      </c>
      <c r="I7" s="6">
        <v>2010</v>
      </c>
      <c r="J7" s="38" t="s">
        <v>59</v>
      </c>
      <c r="K7" s="38" t="s">
        <v>63</v>
      </c>
      <c r="L7" s="38" t="s">
        <v>67</v>
      </c>
      <c r="M7" s="6">
        <v>2014</v>
      </c>
      <c r="N7" s="6">
        <v>2015</v>
      </c>
      <c r="O7" s="6">
        <v>2016</v>
      </c>
      <c r="P7" s="6" t="s">
        <v>85</v>
      </c>
    </row>
    <row r="8" spans="2:16" ht="20.100000000000001" customHeight="1" x14ac:dyDescent="0.2">
      <c r="B8" s="51" t="s">
        <v>83</v>
      </c>
      <c r="C8" s="52" t="s">
        <v>27</v>
      </c>
      <c r="D8" s="53">
        <v>941830</v>
      </c>
      <c r="E8" s="53">
        <v>978378</v>
      </c>
      <c r="F8" s="53">
        <v>782234</v>
      </c>
      <c r="G8" s="53">
        <v>730615</v>
      </c>
      <c r="H8" s="53">
        <v>761428</v>
      </c>
      <c r="I8" s="53">
        <v>928174</v>
      </c>
      <c r="J8" s="53">
        <v>730523</v>
      </c>
      <c r="K8" s="53">
        <v>823706</v>
      </c>
      <c r="L8" s="53">
        <v>810266</v>
      </c>
      <c r="M8" s="53">
        <v>804077</v>
      </c>
      <c r="N8" s="53">
        <v>915600</v>
      </c>
      <c r="O8" s="53">
        <v>778602</v>
      </c>
      <c r="P8" s="53">
        <v>874345</v>
      </c>
    </row>
    <row r="9" spans="2:16" ht="20.100000000000001" customHeight="1" x14ac:dyDescent="0.2">
      <c r="B9" s="90" t="s">
        <v>84</v>
      </c>
      <c r="C9" s="9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2:16" ht="18" customHeight="1" x14ac:dyDescent="0.2">
      <c r="B10" s="15"/>
      <c r="C10" s="3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8.75" x14ac:dyDescent="0.2">
      <c r="B11" s="2" t="s">
        <v>78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 ht="21.75" customHeight="1" x14ac:dyDescent="0.2">
      <c r="B12" s="74" t="s">
        <v>25</v>
      </c>
      <c r="C12" s="75" t="s">
        <v>1</v>
      </c>
      <c r="D12" s="5" t="s">
        <v>47</v>
      </c>
      <c r="E12" s="5" t="s">
        <v>48</v>
      </c>
      <c r="F12" s="5" t="s">
        <v>49</v>
      </c>
      <c r="G12" s="5" t="s">
        <v>50</v>
      </c>
      <c r="H12" s="5" t="s">
        <v>51</v>
      </c>
      <c r="I12" s="6" t="s">
        <v>61</v>
      </c>
      <c r="J12" s="38" t="s">
        <v>62</v>
      </c>
      <c r="K12" s="38" t="s">
        <v>64</v>
      </c>
      <c r="L12" s="38" t="s">
        <v>68</v>
      </c>
      <c r="M12" s="6" t="s">
        <v>69</v>
      </c>
      <c r="N12" s="6" t="s">
        <v>76</v>
      </c>
      <c r="O12" s="6" t="s">
        <v>77</v>
      </c>
      <c r="P12" s="6" t="s">
        <v>77</v>
      </c>
    </row>
    <row r="13" spans="2:16" ht="20.100000000000001" customHeight="1" x14ac:dyDescent="0.2">
      <c r="B13" s="60" t="s">
        <v>45</v>
      </c>
      <c r="C13" s="31" t="s">
        <v>60</v>
      </c>
      <c r="D13" s="9">
        <v>726624.37300000002</v>
      </c>
      <c r="E13" s="9">
        <v>754270.63954319688</v>
      </c>
      <c r="F13" s="9">
        <v>607304.20299999998</v>
      </c>
      <c r="G13" s="9">
        <v>568856.02299999981</v>
      </c>
      <c r="H13" s="9">
        <v>589351.31299999997</v>
      </c>
      <c r="I13" s="9">
        <v>714792.68197000003</v>
      </c>
      <c r="J13" s="9">
        <v>562236.30362237431</v>
      </c>
      <c r="K13" s="9">
        <v>632710.68240991107</v>
      </c>
      <c r="L13" s="9">
        <v>623134.6630551368</v>
      </c>
      <c r="M13" s="9">
        <v>620575.60991577827</v>
      </c>
      <c r="N13" s="9">
        <v>704780.51510237181</v>
      </c>
      <c r="O13" s="9">
        <v>602196.78999999992</v>
      </c>
      <c r="P13" s="9">
        <v>673677.22921383043</v>
      </c>
    </row>
    <row r="14" spans="2:16" ht="20.100000000000001" customHeight="1" x14ac:dyDescent="0.2">
      <c r="B14" s="77" t="s">
        <v>70</v>
      </c>
      <c r="C14" s="31" t="s">
        <v>60</v>
      </c>
      <c r="D14" s="8">
        <v>338742.1</v>
      </c>
      <c r="E14" s="8">
        <v>331393.40499999997</v>
      </c>
      <c r="F14" s="8">
        <v>284078.99800000002</v>
      </c>
      <c r="G14" s="8">
        <v>297671.239</v>
      </c>
      <c r="H14" s="8">
        <v>301817.79399999999</v>
      </c>
      <c r="I14" s="9">
        <v>333298.60700000002</v>
      </c>
      <c r="J14" s="9">
        <v>281047.60662237433</v>
      </c>
      <c r="K14" s="9">
        <v>280423.72872091102</v>
      </c>
      <c r="L14" s="9">
        <v>304260.46049663686</v>
      </c>
      <c r="M14" s="9">
        <v>301386.63961977814</v>
      </c>
      <c r="N14" s="9">
        <v>365750.24385237199</v>
      </c>
      <c r="O14" s="9">
        <v>327470.69400000002</v>
      </c>
      <c r="P14" s="9">
        <v>363813.05221383047</v>
      </c>
    </row>
    <row r="15" spans="2:16" ht="20.100000000000001" customHeight="1" x14ac:dyDescent="0.2">
      <c r="B15" s="77" t="s">
        <v>71</v>
      </c>
      <c r="C15" s="31" t="s">
        <v>60</v>
      </c>
      <c r="D15" s="8">
        <v>141615.82199999999</v>
      </c>
      <c r="E15" s="8">
        <v>172911.73799999998</v>
      </c>
      <c r="F15" s="8">
        <v>151560.30899999998</v>
      </c>
      <c r="G15" s="8">
        <v>129676.55299999999</v>
      </c>
      <c r="H15" s="8">
        <v>126077.13499999998</v>
      </c>
      <c r="I15" s="9">
        <v>169345.84835999997</v>
      </c>
      <c r="J15" s="9">
        <v>129204.01900000001</v>
      </c>
      <c r="K15" s="9">
        <v>147494.7752</v>
      </c>
      <c r="L15" s="9">
        <v>168639.57675000004</v>
      </c>
      <c r="M15" s="9">
        <v>176354.46800000005</v>
      </c>
      <c r="N15" s="9">
        <v>188034.96275000001</v>
      </c>
      <c r="O15" s="9">
        <v>162646.42000000001</v>
      </c>
      <c r="P15" s="9">
        <v>189664.28899999999</v>
      </c>
    </row>
    <row r="16" spans="2:16" ht="20.100000000000001" customHeight="1" x14ac:dyDescent="0.2">
      <c r="B16" s="77" t="s">
        <v>72</v>
      </c>
      <c r="C16" s="31" t="s">
        <v>60</v>
      </c>
      <c r="D16" s="8"/>
      <c r="E16" s="8"/>
      <c r="F16" s="8"/>
      <c r="G16" s="8"/>
      <c r="H16" s="8">
        <v>390.41199999999998</v>
      </c>
      <c r="I16" s="9">
        <v>2634.1549999999997</v>
      </c>
      <c r="J16" s="9">
        <v>2828.6189999999997</v>
      </c>
      <c r="K16" s="9">
        <v>2715.5590000000002</v>
      </c>
      <c r="L16" s="9">
        <v>4432.0719999999992</v>
      </c>
      <c r="M16" s="9">
        <v>4783.3249999999998</v>
      </c>
      <c r="N16" s="9">
        <v>3688.165</v>
      </c>
      <c r="O16" s="9">
        <v>6187.6779999999999</v>
      </c>
      <c r="P16" s="9">
        <v>7043.4919999999984</v>
      </c>
    </row>
    <row r="17" spans="2:16" ht="20.100000000000001" customHeight="1" x14ac:dyDescent="0.2">
      <c r="B17" s="78" t="s">
        <v>44</v>
      </c>
      <c r="C17" s="52" t="s">
        <v>60</v>
      </c>
      <c r="D17" s="61">
        <v>246266.65099999998</v>
      </c>
      <c r="E17" s="61">
        <v>249965.58000000002</v>
      </c>
      <c r="F17" s="61">
        <v>171665.07</v>
      </c>
      <c r="G17" s="61">
        <v>141508.231</v>
      </c>
      <c r="H17" s="61">
        <v>161065.97200000001</v>
      </c>
      <c r="I17" s="61">
        <v>209514.07161000001</v>
      </c>
      <c r="J17" s="61">
        <v>149156.05899999998</v>
      </c>
      <c r="K17" s="61">
        <v>201651.76365149993</v>
      </c>
      <c r="L17" s="61">
        <v>145802.5538085</v>
      </c>
      <c r="M17" s="61">
        <v>138051.10099999997</v>
      </c>
      <c r="N17" s="61">
        <v>147307.14349999998</v>
      </c>
      <c r="O17" s="61">
        <v>105891.99800000002</v>
      </c>
      <c r="P17" s="61">
        <v>113156.39600000002</v>
      </c>
    </row>
    <row r="18" spans="2:16" ht="15.95" customHeight="1" x14ac:dyDescent="0.2">
      <c r="B18" s="87" t="s">
        <v>90</v>
      </c>
      <c r="C18" s="79"/>
      <c r="H18" s="29"/>
      <c r="I18" s="29"/>
      <c r="J18" s="29"/>
    </row>
    <row r="19" spans="2:16" ht="15.95" customHeight="1" x14ac:dyDescent="0.2">
      <c r="D19" s="29"/>
      <c r="E19" s="29"/>
      <c r="F19" s="29"/>
      <c r="G19" s="29"/>
      <c r="H19" s="29"/>
      <c r="I19" s="29"/>
      <c r="J19" s="29"/>
      <c r="K19" s="80"/>
      <c r="L19" s="29"/>
      <c r="M19" s="29"/>
      <c r="O19" s="23"/>
    </row>
    <row r="21" spans="2:16" x14ac:dyDescent="0.2"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2:16" x14ac:dyDescent="0.2">
      <c r="B22" s="65"/>
      <c r="C22" s="65"/>
      <c r="D22" s="29"/>
      <c r="E22" s="29"/>
      <c r="F22" s="29"/>
      <c r="G22" s="29"/>
      <c r="H22" s="9"/>
      <c r="I22" s="9"/>
      <c r="J22" s="9"/>
      <c r="K22" s="9"/>
      <c r="L22" s="9"/>
      <c r="M22" s="9"/>
    </row>
    <row r="23" spans="2:16" ht="14.1" customHeight="1" x14ac:dyDescent="0.2">
      <c r="B23" s="64"/>
      <c r="C23" s="6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2:16" ht="14.1" customHeight="1" x14ac:dyDescent="0.2">
      <c r="B24" s="54"/>
      <c r="C24" s="55"/>
      <c r="D24" s="8"/>
      <c r="E24" s="8"/>
      <c r="F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4.1" customHeight="1" x14ac:dyDescent="0.2">
      <c r="B25" s="81"/>
      <c r="C25" s="55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6" ht="14.1" customHeight="1" x14ac:dyDescent="0.2">
      <c r="B26" s="81"/>
      <c r="C26" s="55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6" x14ac:dyDescent="0.2">
      <c r="B27" s="81"/>
      <c r="C27" s="65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6" x14ac:dyDescent="0.2">
      <c r="B28" s="81"/>
      <c r="C28" s="65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 x14ac:dyDescent="0.2">
      <c r="B29" s="81"/>
      <c r="C29" s="65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 x14ac:dyDescent="0.2">
      <c r="B30" s="65"/>
      <c r="C30" s="65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x14ac:dyDescent="0.2">
      <c r="B31" s="81"/>
      <c r="C31" s="65"/>
      <c r="D31" s="65"/>
      <c r="E31" s="65"/>
      <c r="F31" s="65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 x14ac:dyDescent="0.2">
      <c r="B32" s="81"/>
      <c r="C32" s="82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3" x14ac:dyDescent="0.2">
      <c r="B33" s="81"/>
      <c r="C33" s="55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 x14ac:dyDescent="0.2">
      <c r="B34" s="81"/>
      <c r="C34" s="55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 x14ac:dyDescent="0.2">
      <c r="B35" s="81"/>
      <c r="C35" s="55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 x14ac:dyDescent="0.2">
      <c r="B36" s="81"/>
      <c r="C36" s="55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 x14ac:dyDescent="0.2"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2:13" x14ac:dyDescent="0.2">
      <c r="B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3" x14ac:dyDescent="0.2">
      <c r="B39" s="65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 x14ac:dyDescent="0.2">
      <c r="B40" s="65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 x14ac:dyDescent="0.2">
      <c r="B41" s="65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 x14ac:dyDescent="0.2">
      <c r="B42" s="65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 x14ac:dyDescent="0.2"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2:13" x14ac:dyDescent="0.2"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2:13" x14ac:dyDescent="0.2"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2:13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2:13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</row>
  </sheetData>
  <sheetProtection selectLockedCells="1" selectUnlockedCells="1"/>
  <phoneticPr fontId="9" type="noConversion"/>
  <pageMargins left="0.74803149606299213" right="0.74803149606299213" top="0.98425196850393704" bottom="0.98425196850393704" header="0.51181102362204722" footer="0.51181102362204722"/>
  <pageSetup paperSize="9" scale="72" firstPageNumber="0" orientation="landscape" r:id="rId1"/>
  <headerFooter alignWithMargins="0"/>
  <ignoredErrors>
    <ignoredError sqref="I2:L2 J7 K7:L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zoomScaleNormal="100" workbookViewId="0">
      <selection activeCell="N35" sqref="N35"/>
    </sheetView>
  </sheetViews>
  <sheetFormatPr baseColWidth="10" defaultColWidth="9.140625" defaultRowHeight="12.75" x14ac:dyDescent="0.2"/>
  <cols>
    <col min="1" max="1" width="2.5703125" style="1" customWidth="1"/>
    <col min="2" max="2" width="31.140625" style="1" customWidth="1"/>
    <col min="3" max="3" width="10.85546875" style="1" customWidth="1"/>
    <col min="4" max="16" width="12.7109375" style="1" customWidth="1"/>
    <col min="17" max="16384" width="9.140625" style="1"/>
  </cols>
  <sheetData>
    <row r="1" spans="2:16" ht="29.85" customHeight="1" x14ac:dyDescent="0.2">
      <c r="B1" s="2" t="s">
        <v>46</v>
      </c>
    </row>
    <row r="2" spans="2:16" ht="23.25" customHeight="1" x14ac:dyDescent="0.2">
      <c r="B2" s="3" t="s">
        <v>25</v>
      </c>
      <c r="C2" s="4" t="s">
        <v>1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6">
        <v>2010</v>
      </c>
      <c r="J2" s="6">
        <v>2011</v>
      </c>
      <c r="K2" s="6">
        <v>2012</v>
      </c>
      <c r="L2" s="6">
        <v>2013</v>
      </c>
      <c r="M2" s="6">
        <v>2014</v>
      </c>
      <c r="N2" s="6">
        <v>2015</v>
      </c>
      <c r="O2" s="6">
        <v>2016</v>
      </c>
      <c r="P2" s="6">
        <v>2017</v>
      </c>
    </row>
    <row r="3" spans="2:16" ht="18" customHeight="1" x14ac:dyDescent="0.2">
      <c r="B3" s="30" t="s">
        <v>28</v>
      </c>
      <c r="C3" s="31" t="s">
        <v>60</v>
      </c>
      <c r="D3" s="9">
        <v>726624.37300000002</v>
      </c>
      <c r="E3" s="8">
        <v>754270.63954319688</v>
      </c>
      <c r="F3" s="8">
        <v>607304.20299999998</v>
      </c>
      <c r="G3" s="8">
        <v>568856.02299999981</v>
      </c>
      <c r="H3" s="34">
        <v>589351.31299999997</v>
      </c>
      <c r="I3" s="34">
        <v>714792.68197000003</v>
      </c>
      <c r="J3" s="34">
        <v>562236.30362237431</v>
      </c>
      <c r="K3" s="34">
        <v>632710.68240991107</v>
      </c>
      <c r="L3" s="34">
        <v>623134.6630551368</v>
      </c>
      <c r="M3" s="34">
        <v>620575.60991577827</v>
      </c>
      <c r="N3" s="34">
        <v>704780.51510237181</v>
      </c>
      <c r="O3" s="34">
        <v>602196.78999999992</v>
      </c>
      <c r="P3" s="34">
        <v>673677.22921383043</v>
      </c>
    </row>
    <row r="4" spans="2:16" ht="18" customHeight="1" x14ac:dyDescent="0.2">
      <c r="B4" s="35" t="s">
        <v>29</v>
      </c>
      <c r="C4" s="32" t="s">
        <v>60</v>
      </c>
      <c r="D4" s="27">
        <v>152774.73199999999</v>
      </c>
      <c r="E4" s="27">
        <v>102671.622</v>
      </c>
      <c r="F4" s="27">
        <v>136354.26999999999</v>
      </c>
      <c r="G4" s="27">
        <v>189064.405</v>
      </c>
      <c r="H4" s="27">
        <v>217642.12899999999</v>
      </c>
      <c r="I4" s="33">
        <v>181626.29199999999</v>
      </c>
      <c r="J4" s="33">
        <v>163608.84299999999</v>
      </c>
      <c r="K4" s="33">
        <v>129614.45699999999</v>
      </c>
      <c r="L4" s="33">
        <v>159952.99400000001</v>
      </c>
      <c r="M4" s="33">
        <v>233019.842</v>
      </c>
      <c r="N4" s="33">
        <v>216109.144</v>
      </c>
      <c r="O4" s="33">
        <v>180445.03</v>
      </c>
      <c r="P4" s="33">
        <v>211037.17499999999</v>
      </c>
    </row>
    <row r="5" spans="2:16" ht="18" customHeight="1" x14ac:dyDescent="0.2">
      <c r="B5" s="44" t="s">
        <v>30</v>
      </c>
      <c r="C5" s="45" t="s">
        <v>60</v>
      </c>
      <c r="D5" s="46">
        <v>262762.86200000002</v>
      </c>
      <c r="E5" s="46">
        <v>302316.94799999997</v>
      </c>
      <c r="F5" s="46">
        <v>371004.80599999998</v>
      </c>
      <c r="G5" s="46">
        <v>305224.01</v>
      </c>
      <c r="H5" s="46">
        <v>255000.62100000001</v>
      </c>
      <c r="I5" s="47">
        <v>266645.39</v>
      </c>
      <c r="J5" s="47">
        <v>307861.04399999999</v>
      </c>
      <c r="K5" s="47">
        <v>336267.88799999998</v>
      </c>
      <c r="L5" s="47">
        <v>304061.51</v>
      </c>
      <c r="M5" s="47">
        <v>283616.83299999998</v>
      </c>
      <c r="N5" s="47">
        <v>279818.86300000001</v>
      </c>
      <c r="O5" s="47">
        <v>277950.48499999999</v>
      </c>
      <c r="P5" s="47">
        <v>298858.35700000002</v>
      </c>
    </row>
    <row r="6" spans="2:16" x14ac:dyDescent="0.2">
      <c r="B6"/>
      <c r="C6"/>
      <c r="D6"/>
      <c r="E6"/>
      <c r="F6"/>
      <c r="G6"/>
      <c r="H6"/>
      <c r="I6"/>
      <c r="J6"/>
    </row>
    <row r="7" spans="2:16" x14ac:dyDescent="0.2">
      <c r="B7"/>
      <c r="C7"/>
      <c r="D7"/>
      <c r="E7"/>
      <c r="F7"/>
      <c r="G7"/>
      <c r="H7"/>
      <c r="I7"/>
      <c r="J7"/>
    </row>
    <row r="8" spans="2:16" x14ac:dyDescent="0.2">
      <c r="B8"/>
      <c r="C8"/>
      <c r="D8"/>
      <c r="E8"/>
      <c r="F8"/>
      <c r="G8"/>
      <c r="H8"/>
      <c r="I8"/>
      <c r="J8"/>
    </row>
    <row r="9" spans="2:16" x14ac:dyDescent="0.2">
      <c r="C9" s="24"/>
    </row>
    <row r="10" spans="2:16" x14ac:dyDescent="0.2">
      <c r="C10" s="24"/>
    </row>
    <row r="11" spans="2:16" x14ac:dyDescent="0.2">
      <c r="C11" s="24"/>
    </row>
    <row r="12" spans="2:16" x14ac:dyDescent="0.2">
      <c r="C12" s="24"/>
    </row>
    <row r="13" spans="2:16" x14ac:dyDescent="0.2">
      <c r="C13" s="24"/>
    </row>
    <row r="14" spans="2:16" x14ac:dyDescent="0.2">
      <c r="C14" s="24"/>
    </row>
    <row r="15" spans="2:16" x14ac:dyDescent="0.2">
      <c r="C15" s="24"/>
    </row>
  </sheetData>
  <sheetProtection selectLockedCells="1" selectUnlockedCells="1"/>
  <phoneticPr fontId="9" type="noConversion"/>
  <pageMargins left="0.74803149606299213" right="0.74803149606299213" top="0.98425196850393704" bottom="0.98425196850393704" header="0.51181102362204722" footer="0.51181102362204722"/>
  <pageSetup paperSize="9" scale="72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tabSelected="1" zoomScaleNormal="100" workbookViewId="0">
      <selection activeCell="E16" sqref="E16:E17"/>
    </sheetView>
  </sheetViews>
  <sheetFormatPr baseColWidth="10" defaultColWidth="9.140625" defaultRowHeight="12.75" x14ac:dyDescent="0.2"/>
  <cols>
    <col min="1" max="1" width="2.5703125" style="1" customWidth="1"/>
    <col min="2" max="2" width="31.140625" style="1" customWidth="1"/>
    <col min="3" max="3" width="10.85546875" style="1" customWidth="1"/>
    <col min="4" max="16" width="12.7109375" style="1" customWidth="1"/>
    <col min="17" max="16384" width="9.140625" style="1"/>
  </cols>
  <sheetData>
    <row r="1" spans="2:16" ht="29.85" customHeight="1" x14ac:dyDescent="0.2">
      <c r="B1" s="2" t="s">
        <v>91</v>
      </c>
      <c r="L1"/>
      <c r="M1" s="96"/>
      <c r="N1"/>
      <c r="O1"/>
      <c r="P1"/>
    </row>
    <row r="2" spans="2:16" ht="23.25" customHeight="1" x14ac:dyDescent="0.2">
      <c r="B2" s="97" t="s">
        <v>25</v>
      </c>
      <c r="C2" s="98" t="s">
        <v>1</v>
      </c>
      <c r="D2" s="99" t="s">
        <v>47</v>
      </c>
      <c r="E2" s="99" t="s">
        <v>48</v>
      </c>
      <c r="F2" s="99" t="s">
        <v>49</v>
      </c>
      <c r="G2" s="99" t="s">
        <v>50</v>
      </c>
      <c r="H2" s="99" t="s">
        <v>51</v>
      </c>
      <c r="I2" s="99" t="s">
        <v>61</v>
      </c>
      <c r="J2" s="99" t="s">
        <v>62</v>
      </c>
      <c r="K2" s="99" t="s">
        <v>64</v>
      </c>
      <c r="L2" s="99" t="s">
        <v>68</v>
      </c>
      <c r="M2" s="99" t="s">
        <v>69</v>
      </c>
      <c r="N2" s="99" t="s">
        <v>76</v>
      </c>
      <c r="O2" s="99" t="s">
        <v>77</v>
      </c>
      <c r="P2" s="99" t="s">
        <v>92</v>
      </c>
    </row>
    <row r="3" spans="2:16" ht="18" customHeight="1" x14ac:dyDescent="0.2">
      <c r="B3" s="30" t="s">
        <v>45</v>
      </c>
      <c r="C3" s="31" t="s">
        <v>60</v>
      </c>
      <c r="D3" s="34">
        <v>726624.37300000002</v>
      </c>
      <c r="E3" s="34">
        <v>754270.63954319688</v>
      </c>
      <c r="F3" s="34">
        <v>607304.20299999998</v>
      </c>
      <c r="G3" s="34">
        <v>568856.02299999981</v>
      </c>
      <c r="H3" s="34">
        <v>589351.31299999997</v>
      </c>
      <c r="I3" s="34">
        <v>714792.68197000003</v>
      </c>
      <c r="J3" s="34">
        <v>562236.30362237431</v>
      </c>
      <c r="K3" s="34">
        <v>632710.68240991107</v>
      </c>
      <c r="L3" s="34">
        <v>623134.6630551368</v>
      </c>
      <c r="M3" s="34">
        <v>620575.60991577827</v>
      </c>
      <c r="N3" s="34">
        <v>704780.51510237181</v>
      </c>
      <c r="O3" s="34">
        <v>602196.78999999992</v>
      </c>
      <c r="P3" s="34">
        <v>673677.22921383043</v>
      </c>
    </row>
    <row r="4" spans="2:16" ht="18" customHeight="1" x14ac:dyDescent="0.2">
      <c r="B4" s="100" t="s">
        <v>70</v>
      </c>
      <c r="C4" s="32" t="s">
        <v>60</v>
      </c>
      <c r="D4" s="33">
        <v>338742.1</v>
      </c>
      <c r="E4" s="33">
        <v>331393.40499999997</v>
      </c>
      <c r="F4" s="33">
        <v>284078.99800000002</v>
      </c>
      <c r="G4" s="33">
        <v>297671.239</v>
      </c>
      <c r="H4" s="33">
        <v>301817.79399999999</v>
      </c>
      <c r="I4" s="33">
        <v>333298.60700000002</v>
      </c>
      <c r="J4" s="33">
        <v>281047.60662237433</v>
      </c>
      <c r="K4" s="33">
        <v>280423.72872091102</v>
      </c>
      <c r="L4" s="33">
        <v>304260.46049663686</v>
      </c>
      <c r="M4" s="33">
        <v>301386.63961977814</v>
      </c>
      <c r="N4" s="33">
        <v>365750.24385237199</v>
      </c>
      <c r="O4" s="33">
        <v>327470.69400000002</v>
      </c>
      <c r="P4" s="33">
        <v>363813.05221383047</v>
      </c>
    </row>
    <row r="5" spans="2:16" ht="18" customHeight="1" x14ac:dyDescent="0.2">
      <c r="B5" s="101" t="s">
        <v>71</v>
      </c>
      <c r="C5" s="31" t="s">
        <v>60</v>
      </c>
      <c r="D5" s="34">
        <v>141615.82199999999</v>
      </c>
      <c r="E5" s="34">
        <v>172911.73799999998</v>
      </c>
      <c r="F5" s="34">
        <v>151560.30899999998</v>
      </c>
      <c r="G5" s="34">
        <v>129676.55299999999</v>
      </c>
      <c r="H5" s="34">
        <v>126077.13499999998</v>
      </c>
      <c r="I5" s="34">
        <v>169345.84835999997</v>
      </c>
      <c r="J5" s="34">
        <v>129204.01900000001</v>
      </c>
      <c r="K5" s="34">
        <v>147494.7752</v>
      </c>
      <c r="L5" s="34">
        <v>168639.57675000004</v>
      </c>
      <c r="M5" s="34">
        <v>176354.46800000005</v>
      </c>
      <c r="N5" s="34">
        <v>188034.96275000001</v>
      </c>
      <c r="O5" s="34">
        <v>162646.42000000001</v>
      </c>
      <c r="P5" s="34">
        <v>189664.28899999999</v>
      </c>
    </row>
    <row r="6" spans="2:16" x14ac:dyDescent="0.2">
      <c r="B6"/>
      <c r="C6"/>
      <c r="D6"/>
      <c r="E6"/>
      <c r="F6"/>
      <c r="G6"/>
      <c r="H6"/>
      <c r="I6"/>
      <c r="J6"/>
    </row>
    <row r="7" spans="2:16" x14ac:dyDescent="0.2">
      <c r="B7"/>
      <c r="C7"/>
      <c r="D7"/>
      <c r="E7"/>
      <c r="F7"/>
      <c r="G7"/>
      <c r="H7"/>
      <c r="I7"/>
      <c r="J7"/>
    </row>
    <row r="8" spans="2:16" x14ac:dyDescent="0.2">
      <c r="B8"/>
      <c r="C8"/>
      <c r="D8"/>
      <c r="E8"/>
      <c r="F8"/>
      <c r="G8"/>
      <c r="H8"/>
      <c r="I8"/>
      <c r="J8"/>
    </row>
    <row r="9" spans="2:16" x14ac:dyDescent="0.2">
      <c r="C9" s="24"/>
    </row>
    <row r="10" spans="2:16" x14ac:dyDescent="0.2">
      <c r="C10" s="24"/>
    </row>
    <row r="11" spans="2:16" x14ac:dyDescent="0.2">
      <c r="C11" s="24"/>
    </row>
    <row r="12" spans="2:16" x14ac:dyDescent="0.2">
      <c r="C12" s="24"/>
    </row>
    <row r="13" spans="2:16" x14ac:dyDescent="0.2">
      <c r="C13" s="24"/>
    </row>
    <row r="14" spans="2:16" x14ac:dyDescent="0.2">
      <c r="C14" s="24"/>
    </row>
    <row r="15" spans="2:16" x14ac:dyDescent="0.2">
      <c r="C15" s="24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7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'1'!Zone_d_impression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Invité</cp:lastModifiedBy>
  <cp:lastPrinted>2018-08-01T15:43:35Z</cp:lastPrinted>
  <dcterms:created xsi:type="dcterms:W3CDTF">2011-10-20T09:12:20Z</dcterms:created>
  <dcterms:modified xsi:type="dcterms:W3CDTF">2019-12-06T14:08:17Z</dcterms:modified>
</cp:coreProperties>
</file>