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V\2019-2020\Exercícios\Produtos\"/>
    </mc:Choice>
  </mc:AlternateContent>
  <bookViews>
    <workbookView xWindow="0" yWindow="0" windowWidth="19200" windowHeight="7340" tabRatio="610" activeTab="4"/>
  </bookViews>
  <sheets>
    <sheet name="1" sheetId="2" r:id="rId1"/>
    <sheet name="2" sheetId="3" r:id="rId2"/>
    <sheet name="3" sheetId="4" r:id="rId3"/>
    <sheet name="4" sheetId="5" r:id="rId4"/>
    <sheet name="5" sheetId="8" r:id="rId5"/>
  </sheets>
  <definedNames>
    <definedName name="_xlnm.Print_Area" localSheetId="0">'1'!$B$1:$R$12</definedName>
  </definedNames>
  <calcPr calcId="152511"/>
</workbook>
</file>

<file path=xl/calcChain.xml><?xml version="1.0" encoding="utf-8"?>
<calcChain xmlns="http://schemas.openxmlformats.org/spreadsheetml/2006/main">
  <c r="P8" i="2" l="1"/>
  <c r="D28" i="4" l="1"/>
  <c r="C28" i="4"/>
  <c r="D14" i="4"/>
  <c r="C14" i="4"/>
  <c r="R8" i="3"/>
  <c r="R5" i="3"/>
  <c r="R11" i="2"/>
  <c r="R10" i="2"/>
  <c r="R8" i="2"/>
  <c r="R5" i="2"/>
  <c r="Q8" i="3" l="1"/>
  <c r="Q5" i="3"/>
  <c r="Q11" i="2"/>
  <c r="Q10" i="2"/>
  <c r="Q8" i="2"/>
  <c r="Q5" i="2"/>
  <c r="P8" i="3" l="1"/>
  <c r="P5" i="3"/>
  <c r="P11" i="2"/>
  <c r="P10" i="2"/>
  <c r="P5" i="2"/>
  <c r="O8" i="3" l="1"/>
  <c r="N8" i="3"/>
  <c r="O5" i="3"/>
  <c r="N5" i="3"/>
  <c r="O11" i="2" l="1"/>
  <c r="O10" i="2"/>
  <c r="O8" i="2"/>
  <c r="O5" i="2"/>
  <c r="N11" i="2"/>
  <c r="N10" i="2"/>
  <c r="N8" i="2"/>
  <c r="N5" i="2"/>
  <c r="L5" i="3" l="1"/>
  <c r="G14" i="4"/>
  <c r="H14" i="4"/>
  <c r="M8" i="3" l="1"/>
  <c r="M5" i="3"/>
  <c r="M11" i="2"/>
  <c r="M10" i="2"/>
  <c r="M8" i="2"/>
  <c r="M5" i="2"/>
  <c r="H28" i="4" l="1"/>
  <c r="G28" i="4"/>
  <c r="L8" i="3" l="1"/>
  <c r="L11" i="2"/>
  <c r="L10" i="2"/>
  <c r="L8" i="2"/>
  <c r="L5" i="2"/>
  <c r="J8" i="3" l="1"/>
  <c r="J5" i="3"/>
  <c r="J11" i="2"/>
  <c r="J10" i="2"/>
  <c r="J8" i="2"/>
  <c r="J5" i="2"/>
  <c r="K8" i="3"/>
  <c r="I8" i="3"/>
  <c r="H8" i="3"/>
  <c r="G8" i="3"/>
  <c r="F8" i="3"/>
  <c r="E8" i="3"/>
  <c r="K5" i="3"/>
  <c r="I5" i="3"/>
  <c r="H5" i="3"/>
  <c r="G5" i="3"/>
  <c r="F5" i="3"/>
  <c r="E5" i="3"/>
  <c r="K8" i="2"/>
  <c r="I8" i="2"/>
  <c r="H8" i="2"/>
  <c r="G8" i="2"/>
  <c r="F8" i="2"/>
  <c r="E8" i="2"/>
  <c r="K5" i="2"/>
  <c r="I5" i="2"/>
  <c r="H5" i="2"/>
  <c r="G5" i="2"/>
  <c r="F5" i="2"/>
  <c r="E5" i="2"/>
  <c r="K11" i="2"/>
  <c r="I11" i="2"/>
  <c r="H11" i="2"/>
  <c r="G11" i="2"/>
  <c r="F11" i="2"/>
  <c r="E11" i="2"/>
  <c r="K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<sst xmlns="http://schemas.openxmlformats.org/spreadsheetml/2006/main" count="109" uniqueCount="55">
  <si>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</si>
  <si>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</si>
  <si>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</si>
  <si>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</si>
  <si>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</si>
  <si>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</si>
  <si>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</si>
  <si>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</si>
  <si>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</si>
  <si>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</si>
  <si>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</si>
  <si>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</si>
  <si>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Reino Unido</t>
  </si>
  <si>
    <t>França</t>
  </si>
  <si>
    <t>Cabo Verde</t>
  </si>
  <si>
    <t>Itália</t>
  </si>
  <si>
    <t>Angola</t>
  </si>
  <si>
    <t>Rubrica</t>
  </si>
  <si>
    <t>ha</t>
  </si>
  <si>
    <t xml:space="preserve">Produção </t>
  </si>
  <si>
    <t>Produção</t>
  </si>
  <si>
    <t>Importação</t>
  </si>
  <si>
    <t>Exportação</t>
  </si>
  <si>
    <t xml:space="preserve">Uva de Mesa - Comércio Internacional </t>
  </si>
  <si>
    <t>Polónia</t>
  </si>
  <si>
    <t>Uva de Mesa - Área e Produção</t>
  </si>
  <si>
    <t>Uva de Mesa - Indicadores de análise do Comércio Internacional</t>
  </si>
  <si>
    <t>2010</t>
  </si>
  <si>
    <t>Preço Médio de Importação</t>
  </si>
  <si>
    <t xml:space="preserve">Área </t>
  </si>
  <si>
    <t>Uva de Mesa - Destinos das Saídas - UE e Países Terceiros (PT)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</si>
  <si>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</si>
  <si>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 xml:space="preserve">Quantidade
</t>
    </r>
    <r>
      <rPr>
        <sz val="9"/>
        <color indexed="19"/>
        <rFont val="Arial"/>
        <family val="2"/>
      </rPr>
      <t>(tonelada)</t>
    </r>
  </si>
  <si>
    <r>
      <t>Valor</t>
    </r>
    <r>
      <rPr>
        <sz val="9"/>
        <color indexed="19"/>
        <rFont val="Arial"/>
        <family val="2"/>
      </rPr>
      <t xml:space="preserve">
(1000 EUR)</t>
    </r>
  </si>
  <si>
    <t>Alemanha</t>
  </si>
  <si>
    <t>Bélgica</t>
  </si>
  <si>
    <t>Países Baixos</t>
  </si>
  <si>
    <t>tonelada</t>
  </si>
  <si>
    <t>Outros países</t>
  </si>
  <si>
    <t>África do Sul</t>
  </si>
  <si>
    <t>Chile</t>
  </si>
  <si>
    <t>Peru</t>
  </si>
  <si>
    <r>
      <t>Quantidade</t>
    </r>
    <r>
      <rPr>
        <sz val="10"/>
        <color indexed="60"/>
        <rFont val="Arial"/>
        <family val="2"/>
      </rPr>
      <t xml:space="preserve"> 
(tonelada)</t>
    </r>
  </si>
  <si>
    <t xml:space="preserve">Uva de Mesa - Principais destinos das Saídas </t>
  </si>
  <si>
    <t>Uva de Mesa - Principais origens das Entradas</t>
  </si>
  <si>
    <t>Produto</t>
  </si>
  <si>
    <t>UE</t>
  </si>
  <si>
    <t>Malásia</t>
  </si>
  <si>
    <t>Uva de mesa
(fresca)</t>
  </si>
  <si>
    <t>2018*</t>
  </si>
  <si>
    <t>* dados provisórios</t>
  </si>
  <si>
    <r>
      <t>2017</t>
    </r>
    <r>
      <rPr>
        <b/>
        <sz val="10"/>
        <color indexed="56"/>
        <rFont val="Arial"/>
        <family val="2"/>
      </rPr>
      <t xml:space="preserve"> </t>
    </r>
  </si>
  <si>
    <r>
      <t>2018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provisórios)</t>
    </r>
  </si>
  <si>
    <t>Guiné-Bissau</t>
  </si>
  <si>
    <t>São Tomé e Príncipe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</si>
</sst>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8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2" fontId="14" fillId="0" borderId="1" applyFill="0" applyProtection="0">
      <alignment vertical="center"/>
    </xf>
  </cellStyleXfs>
  <cellXfs count="85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0" fontId="2" fillId="0" borderId="0" xfId="2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0" fontId="2" fillId="3" borderId="3" xfId="2" applyNumberFormat="1" applyFont="1" applyFill="1" applyBorder="1" applyProtection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2" fillId="3" borderId="0" xfId="2" applyNumberFormat="1" applyFont="1" applyFill="1" applyAlignment="1" applyProtection="1">
      <alignment horizontal="center"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2" fillId="2" borderId="0" xfId="5" applyNumberFormat="1" applyFont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12" fillId="2" borderId="0" xfId="5" applyNumberFormat="1" applyFont="1" applyProtection="1">
      <alignment horizontal="center"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2" fillId="0" borderId="3" xfId="2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6" fillId="3" borderId="0" xfId="0" quotePrefix="1" applyNumberFormat="1" applyFont="1" applyFill="1" applyAlignment="1" applyProtection="1">
      <alignment horizontal="left" vertical="center"/>
    </xf>
    <xf numFmtId="0" fontId="9" fillId="0" borderId="3" xfId="0" applyFont="1" applyBorder="1" applyAlignment="1">
      <alignment vertical="center"/>
    </xf>
    <xf numFmtId="0" fontId="6" fillId="4" borderId="4" xfId="0" applyNumberFormat="1" applyFont="1" applyFill="1" applyBorder="1" applyAlignment="1" applyProtection="1">
      <alignment vertical="center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4" fillId="2" borderId="0" xfId="5" applyNumberFormat="1" applyFont="1" applyBorder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2" xfId="2" applyNumberFormat="1" applyFont="1" applyFill="1" applyBorder="1" applyAlignment="1" applyProtection="1">
      <alignment vertical="center"/>
    </xf>
    <xf numFmtId="0" fontId="2" fillId="3" borderId="3" xfId="2" applyNumberFormat="1" applyFont="1" applyFill="1" applyBorder="1" applyAlignment="1" applyProtection="1">
      <alignment vertical="center"/>
    </xf>
    <xf numFmtId="2" fontId="14" fillId="3" borderId="3" xfId="6" applyFill="1" applyBorder="1" applyAlignment="1" applyProtection="1">
      <alignment vertical="center"/>
    </xf>
    <xf numFmtId="2" fontId="14" fillId="0" borderId="0" xfId="6" applyFill="1" applyBorder="1" applyAlignment="1" applyProtection="1">
      <alignment vertical="center"/>
    </xf>
    <xf numFmtId="0" fontId="4" fillId="2" borderId="0" xfId="5" applyNumberFormat="1" applyFont="1" applyBorder="1" applyProtection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quotePrefix="1" applyFont="1" applyAlignment="1">
      <alignment horizontal="left" vertical="center"/>
    </xf>
    <xf numFmtId="2" fontId="0" fillId="0" borderId="2" xfId="6" applyFont="1" applyFill="1" applyBorder="1" applyAlignment="1" applyProtection="1">
      <alignment vertical="center" wrapText="1"/>
    </xf>
    <xf numFmtId="2" fontId="14" fillId="0" borderId="2" xfId="6" applyFont="1" applyFill="1" applyBorder="1" applyAlignment="1" applyProtection="1">
      <alignment vertical="center" wrapText="1"/>
    </xf>
    <xf numFmtId="2" fontId="1" fillId="0" borderId="3" xfId="6" applyFont="1" applyFill="1" applyBorder="1" applyAlignment="1" applyProtection="1">
      <alignment vertical="center" wrapText="1"/>
    </xf>
    <xf numFmtId="0" fontId="2" fillId="0" borderId="0" xfId="2" applyNumberFormat="1" applyFont="1" applyFill="1" applyAlignment="1" applyProtection="1">
      <alignment horizontal="left" vertical="center"/>
    </xf>
    <xf numFmtId="0" fontId="2" fillId="3" borderId="0" xfId="2" applyNumberFormat="1" applyFont="1" applyFill="1" applyAlignment="1" applyProtection="1">
      <alignment horizontal="left" vertical="center"/>
    </xf>
    <xf numFmtId="0" fontId="2" fillId="0" borderId="2" xfId="2" applyNumberFormat="1" applyFont="1" applyFill="1" applyBorder="1" applyAlignment="1" applyProtection="1">
      <alignment horizontal="left" vertical="center"/>
    </xf>
    <xf numFmtId="0" fontId="2" fillId="3" borderId="3" xfId="2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vertical="center"/>
    </xf>
    <xf numFmtId="3" fontId="0" fillId="0" borderId="0" xfId="0" applyNumberForma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3" fontId="0" fillId="0" borderId="0" xfId="0" applyNumberFormat="1" applyFill="1"/>
    <xf numFmtId="3" fontId="13" fillId="4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2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2" fontId="0" fillId="0" borderId="2" xfId="6" applyFont="1" applyFill="1" applyBorder="1" applyAlignment="1" applyProtection="1">
      <alignment horizontal="left" vertical="center" wrapText="1"/>
    </xf>
  </cellXfs>
  <cellStyles count="7">
    <cellStyle name="Col_Titulo" xfId="1"/>
    <cellStyle name="Col_Unidade" xfId="2"/>
    <cellStyle name="H1" xfId="3"/>
    <cellStyle name="Hiperligação" xfId="4" builtinId="8"/>
    <cellStyle name="Linha1" xfId="5"/>
    <cellStyle name="Normal" xfId="0" builtinId="0"/>
    <cellStyle name="ULTIMA_Linh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3"/>
  <sheetViews>
    <sheetView showGridLines="0" topLeftCell="F1" zoomScale="95" zoomScaleNormal="95" workbookViewId="0">
      <selection activeCell="Q14" sqref="Q14"/>
    </sheetView>
  </sheetViews>
  <sheetFormatPr defaultColWidth="9.1796875" defaultRowHeight="12.5" x14ac:dyDescent="0.25"/>
  <cols>
    <col min="1" max="1" width="2.26953125" style="2" customWidth="1"/>
    <col min="2" max="2" width="20.7265625" style="2" customWidth="1"/>
    <col min="3" max="3" width="15.7265625" style="2" customWidth="1"/>
    <col min="4" max="4" width="10.7265625" style="2" customWidth="1"/>
    <col min="5" max="18" width="12.7265625" style="2" customWidth="1"/>
    <col min="19" max="16384" width="9.1796875" style="2"/>
  </cols>
  <sheetData>
    <row r="1" spans="2:18" ht="29.9" customHeight="1" x14ac:dyDescent="0.25">
      <c r="B1" s="43" t="s">
        <v>23</v>
      </c>
      <c r="C1" s="43"/>
    </row>
    <row r="2" spans="2:18" ht="21" customHeight="1" x14ac:dyDescent="0.25">
      <c r="B2" s="58" t="s">
        <v>45</v>
      </c>
      <c r="C2" s="51" t="s">
        <v>0</v>
      </c>
      <c r="D2" s="51" t="s">
        <v>1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  <c r="J2" s="5">
        <v>2010</v>
      </c>
      <c r="K2" s="5">
        <v>2011</v>
      </c>
      <c r="L2" s="5">
        <v>2012</v>
      </c>
      <c r="M2" s="5">
        <v>2013</v>
      </c>
      <c r="N2" s="5">
        <v>2014</v>
      </c>
      <c r="O2" s="5">
        <v>2015</v>
      </c>
      <c r="P2" s="5">
        <v>2016</v>
      </c>
      <c r="Q2" s="5">
        <v>2017</v>
      </c>
      <c r="R2" s="5" t="s">
        <v>49</v>
      </c>
    </row>
    <row r="3" spans="2:18" ht="16" customHeight="1" x14ac:dyDescent="0.25">
      <c r="B3" s="80" t="s">
        <v>48</v>
      </c>
      <c r="C3" s="79" t="s">
        <v>31</v>
      </c>
      <c r="D3" s="52" t="s">
        <v>2</v>
      </c>
      <c r="E3" s="8">
        <v>28658.661</v>
      </c>
      <c r="F3" s="8">
        <v>28037.466</v>
      </c>
      <c r="G3" s="8">
        <v>29179.277999999998</v>
      </c>
      <c r="H3" s="8">
        <v>30040.194</v>
      </c>
      <c r="I3" s="8">
        <v>31365.001</v>
      </c>
      <c r="J3" s="8">
        <v>28881.9</v>
      </c>
      <c r="K3" s="8">
        <v>30569.79</v>
      </c>
      <c r="L3" s="8">
        <v>24148.107</v>
      </c>
      <c r="M3" s="8">
        <v>26671.35</v>
      </c>
      <c r="N3" s="8">
        <v>30653.867999999999</v>
      </c>
      <c r="O3" s="8">
        <v>26401.904999999999</v>
      </c>
      <c r="P3" s="8">
        <v>28519.68</v>
      </c>
      <c r="Q3" s="8">
        <v>29536.719000000001</v>
      </c>
      <c r="R3" s="8">
        <v>28065.223000000002</v>
      </c>
    </row>
    <row r="4" spans="2:18" ht="16" customHeight="1" x14ac:dyDescent="0.25">
      <c r="B4" s="80"/>
      <c r="C4" s="79"/>
      <c r="D4" s="9" t="s">
        <v>3</v>
      </c>
      <c r="E4" s="8">
        <v>2350.9050000000002</v>
      </c>
      <c r="F4" s="8">
        <v>1996.5930000000001</v>
      </c>
      <c r="G4" s="8">
        <v>1175.3989999999999</v>
      </c>
      <c r="H4" s="8">
        <v>1878.87</v>
      </c>
      <c r="I4" s="8">
        <v>4477.6459999999997</v>
      </c>
      <c r="J4" s="8">
        <v>2941.4009999999998</v>
      </c>
      <c r="K4" s="8">
        <v>6405.7460000000001</v>
      </c>
      <c r="L4" s="8">
        <v>4700.7839999999997</v>
      </c>
      <c r="M4" s="8">
        <v>5190.7150000000001</v>
      </c>
      <c r="N4" s="8">
        <v>7202.8220000000001</v>
      </c>
      <c r="O4" s="8">
        <v>5292.5780000000004</v>
      </c>
      <c r="P4" s="8">
        <v>5262.0640000000003</v>
      </c>
      <c r="Q4" s="8">
        <v>6184.2539999999999</v>
      </c>
      <c r="R4" s="8">
        <v>3875.703</v>
      </c>
    </row>
    <row r="5" spans="2:18" ht="16" customHeight="1" x14ac:dyDescent="0.25">
      <c r="B5" s="80"/>
      <c r="C5" s="79"/>
      <c r="D5" s="77" t="s">
        <v>4</v>
      </c>
      <c r="E5" s="78">
        <f t="shared" ref="E5:K5" si="0">E4-E3</f>
        <v>-26307.756000000001</v>
      </c>
      <c r="F5" s="78">
        <f t="shared" si="0"/>
        <v>-26040.873</v>
      </c>
      <c r="G5" s="78">
        <f t="shared" si="0"/>
        <v>-28003.878999999997</v>
      </c>
      <c r="H5" s="78">
        <f t="shared" si="0"/>
        <v>-28161.324000000001</v>
      </c>
      <c r="I5" s="78">
        <f t="shared" si="0"/>
        <v>-26887.355</v>
      </c>
      <c r="J5" s="78">
        <f>J4-J3</f>
        <v>-25940.499000000003</v>
      </c>
      <c r="K5" s="78">
        <f t="shared" si="0"/>
        <v>-24164.044000000002</v>
      </c>
      <c r="L5" s="78">
        <f t="shared" ref="L5:M5" si="1">L4-L3</f>
        <v>-19447.323</v>
      </c>
      <c r="M5" s="78">
        <f t="shared" si="1"/>
        <v>-21480.634999999998</v>
      </c>
      <c r="N5" s="78">
        <f t="shared" ref="N5:O5" si="2">N4-N3</f>
        <v>-23451.045999999998</v>
      </c>
      <c r="O5" s="78">
        <f t="shared" si="2"/>
        <v>-21109.326999999997</v>
      </c>
      <c r="P5" s="78">
        <f t="shared" ref="P5:Q5" si="3">P4-P3</f>
        <v>-23257.616000000002</v>
      </c>
      <c r="Q5" s="78">
        <f t="shared" si="3"/>
        <v>-23352.465</v>
      </c>
      <c r="R5" s="78">
        <f t="shared" ref="R5" si="4">R4-R3</f>
        <v>-24189.52</v>
      </c>
    </row>
    <row r="6" spans="2:18" ht="16" customHeight="1" x14ac:dyDescent="0.25">
      <c r="B6" s="80"/>
      <c r="C6" s="79" t="s">
        <v>5</v>
      </c>
      <c r="D6" s="9" t="s">
        <v>2</v>
      </c>
      <c r="E6" s="8">
        <v>31244.024000000001</v>
      </c>
      <c r="F6" s="8">
        <v>29457.776999999998</v>
      </c>
      <c r="G6" s="8">
        <v>31175.616999999998</v>
      </c>
      <c r="H6" s="8">
        <v>35959.705000000002</v>
      </c>
      <c r="I6" s="8">
        <v>36096.146999999997</v>
      </c>
      <c r="J6" s="8">
        <v>36381.642999999996</v>
      </c>
      <c r="K6" s="8">
        <v>37142.428</v>
      </c>
      <c r="L6" s="8">
        <v>29493.238000000001</v>
      </c>
      <c r="M6" s="8">
        <v>33191.167000000001</v>
      </c>
      <c r="N6" s="8">
        <v>38787.093000000001</v>
      </c>
      <c r="O6" s="8">
        <v>35070.226999999999</v>
      </c>
      <c r="P6" s="8">
        <v>38987.625999999997</v>
      </c>
      <c r="Q6" s="8">
        <v>43823.555999999997</v>
      </c>
      <c r="R6" s="8">
        <v>43866.379000000001</v>
      </c>
    </row>
    <row r="7" spans="2:18" ht="16" customHeight="1" x14ac:dyDescent="0.25">
      <c r="B7" s="80"/>
      <c r="C7" s="79"/>
      <c r="D7" s="9" t="s">
        <v>3</v>
      </c>
      <c r="E7" s="8">
        <v>3260.1579999999999</v>
      </c>
      <c r="F7" s="8">
        <v>2560.0259999999998</v>
      </c>
      <c r="G7" s="7">
        <v>1717.5</v>
      </c>
      <c r="H7" s="7">
        <v>2908.058</v>
      </c>
      <c r="I7" s="7">
        <v>6053.6610000000001</v>
      </c>
      <c r="J7" s="7">
        <v>4291.5730000000003</v>
      </c>
      <c r="K7" s="7">
        <v>8371.9050000000007</v>
      </c>
      <c r="L7" s="7">
        <v>6712.1769999999997</v>
      </c>
      <c r="M7" s="7">
        <v>7812.2730000000001</v>
      </c>
      <c r="N7" s="7">
        <v>11458.939</v>
      </c>
      <c r="O7" s="7">
        <v>8370.9459999999999</v>
      </c>
      <c r="P7" s="7">
        <v>9095.7970000000005</v>
      </c>
      <c r="Q7" s="7">
        <v>10361.174000000001</v>
      </c>
      <c r="R7" s="7">
        <v>7042.7030000000004</v>
      </c>
    </row>
    <row r="8" spans="2:18" ht="16" customHeight="1" x14ac:dyDescent="0.25">
      <c r="B8" s="81"/>
      <c r="C8" s="79"/>
      <c r="D8" s="11" t="s">
        <v>4</v>
      </c>
      <c r="E8" s="12">
        <f t="shared" ref="E8:K8" si="5">E7-E6</f>
        <v>-27983.866000000002</v>
      </c>
      <c r="F8" s="12">
        <f t="shared" si="5"/>
        <v>-26897.750999999997</v>
      </c>
      <c r="G8" s="12">
        <f t="shared" si="5"/>
        <v>-29458.116999999998</v>
      </c>
      <c r="H8" s="12">
        <f t="shared" si="5"/>
        <v>-33051.647000000004</v>
      </c>
      <c r="I8" s="12">
        <f t="shared" si="5"/>
        <v>-30042.485999999997</v>
      </c>
      <c r="J8" s="12">
        <f>J7-J6</f>
        <v>-32090.069999999996</v>
      </c>
      <c r="K8" s="12">
        <f t="shared" si="5"/>
        <v>-28770.523000000001</v>
      </c>
      <c r="L8" s="12">
        <f t="shared" ref="L8:M8" si="6">L7-L6</f>
        <v>-22781.061000000002</v>
      </c>
      <c r="M8" s="12">
        <f t="shared" si="6"/>
        <v>-25378.894</v>
      </c>
      <c r="N8" s="12">
        <f t="shared" ref="N8:O8" si="7">N7-N6</f>
        <v>-27328.154000000002</v>
      </c>
      <c r="O8" s="12">
        <f t="shared" si="7"/>
        <v>-26699.280999999999</v>
      </c>
      <c r="P8" s="12">
        <f t="shared" ref="P8:Q8" si="8">P7-P6</f>
        <v>-29891.828999999998</v>
      </c>
      <c r="Q8" s="12">
        <f t="shared" si="8"/>
        <v>-33462.381999999998</v>
      </c>
      <c r="R8" s="12">
        <f t="shared" ref="R8" si="9">R7-R6</f>
        <v>-36823.675999999999</v>
      </c>
    </row>
    <row r="9" spans="2:18" x14ac:dyDescent="0.25">
      <c r="B9" s="59"/>
      <c r="C9" s="45"/>
      <c r="D9" s="13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22" customHeight="1" x14ac:dyDescent="0.25">
      <c r="B10" s="60" t="s">
        <v>28</v>
      </c>
      <c r="C10" s="53"/>
      <c r="D10" s="54" t="s">
        <v>6</v>
      </c>
      <c r="E10" s="15">
        <f t="shared" ref="E10:K11" si="10">E6/E3</f>
        <v>1.0902122747465417</v>
      </c>
      <c r="F10" s="15">
        <f t="shared" si="10"/>
        <v>1.0506576093574218</v>
      </c>
      <c r="G10" s="15">
        <f t="shared" si="10"/>
        <v>1.0684163261339092</v>
      </c>
      <c r="H10" s="15">
        <f t="shared" si="10"/>
        <v>1.1970530216948667</v>
      </c>
      <c r="I10" s="15">
        <f t="shared" si="10"/>
        <v>1.150841570194753</v>
      </c>
      <c r="J10" s="15">
        <f>J6/J3</f>
        <v>1.2596693084596233</v>
      </c>
      <c r="K10" s="15">
        <f t="shared" si="10"/>
        <v>1.215004355607284</v>
      </c>
      <c r="L10" s="15">
        <f t="shared" ref="L10:M10" si="11">L6/L3</f>
        <v>1.2213478265604836</v>
      </c>
      <c r="M10" s="15">
        <f t="shared" si="11"/>
        <v>1.2444502059325833</v>
      </c>
      <c r="N10" s="15">
        <f t="shared" ref="N10:O10" si="12">N6/N3</f>
        <v>1.2653245913370541</v>
      </c>
      <c r="O10" s="15">
        <f t="shared" si="12"/>
        <v>1.3283218388976099</v>
      </c>
      <c r="P10" s="15">
        <f t="shared" ref="P10:Q10" si="13">P6/P3</f>
        <v>1.3670428980970333</v>
      </c>
      <c r="Q10" s="15">
        <f t="shared" si="13"/>
        <v>1.4836974953108366</v>
      </c>
      <c r="R10" s="15">
        <f t="shared" ref="R10" si="14">R6/R3</f>
        <v>1.563015515679316</v>
      </c>
    </row>
    <row r="11" spans="2:18" ht="22" customHeight="1" x14ac:dyDescent="0.25">
      <c r="B11" s="61" t="s">
        <v>7</v>
      </c>
      <c r="C11" s="65"/>
      <c r="D11" s="55" t="s">
        <v>6</v>
      </c>
      <c r="E11" s="56">
        <f t="shared" si="10"/>
        <v>1.3867672236861972</v>
      </c>
      <c r="F11" s="56">
        <f t="shared" si="10"/>
        <v>1.2821972229693281</v>
      </c>
      <c r="G11" s="56">
        <f t="shared" si="10"/>
        <v>1.4612059394299299</v>
      </c>
      <c r="H11" s="56">
        <f t="shared" si="10"/>
        <v>1.5477696700676471</v>
      </c>
      <c r="I11" s="56">
        <f t="shared" si="10"/>
        <v>1.3519740059843945</v>
      </c>
      <c r="J11" s="56">
        <f>J7/J4</f>
        <v>1.4590234381507317</v>
      </c>
      <c r="K11" s="56">
        <f t="shared" si="10"/>
        <v>1.3069367720793177</v>
      </c>
      <c r="L11" s="56">
        <f t="shared" ref="L11:M11" si="15">L7/L4</f>
        <v>1.4278845826568505</v>
      </c>
      <c r="M11" s="56">
        <f t="shared" si="15"/>
        <v>1.5050475705177417</v>
      </c>
      <c r="N11" s="56">
        <f t="shared" ref="N11:O11" si="16">N7/N4</f>
        <v>1.5908957627996361</v>
      </c>
      <c r="O11" s="56">
        <f t="shared" si="16"/>
        <v>1.5816386645600686</v>
      </c>
      <c r="P11" s="56">
        <f t="shared" ref="P11:Q11" si="17">P7/P4</f>
        <v>1.7285606940546523</v>
      </c>
      <c r="Q11" s="56">
        <f t="shared" si="17"/>
        <v>1.6754121030604501</v>
      </c>
      <c r="R11" s="56">
        <f t="shared" ref="R11" si="18">R7/R4</f>
        <v>1.8171420771921896</v>
      </c>
    </row>
    <row r="12" spans="2:18" ht="20.25" customHeight="1" x14ac:dyDescent="0.25">
      <c r="B12" s="62" t="s">
        <v>50</v>
      </c>
      <c r="C12" s="63"/>
      <c r="D12" s="64"/>
      <c r="E12" s="57"/>
      <c r="F12" s="57"/>
      <c r="G12" s="57"/>
      <c r="H12" s="57"/>
      <c r="I12" s="57"/>
      <c r="J12" s="57"/>
      <c r="K12" s="57"/>
    </row>
    <row r="13" spans="2:18" x14ac:dyDescent="0.25">
      <c r="C13" s="17"/>
      <c r="D13" s="17"/>
    </row>
    <row r="14" spans="2:18" x14ac:dyDescent="0.25">
      <c r="C14" s="17"/>
      <c r="D14" s="17"/>
      <c r="E14" s="18"/>
      <c r="F14" s="18"/>
      <c r="G14" s="18"/>
      <c r="H14" s="18"/>
      <c r="I14" s="18"/>
      <c r="J14" s="18"/>
      <c r="Q14" s="23"/>
    </row>
    <row r="15" spans="2:18" x14ac:dyDescent="0.25">
      <c r="C15" s="17"/>
      <c r="D15" s="17"/>
    </row>
    <row r="16" spans="2:18" x14ac:dyDescent="0.25">
      <c r="C16" s="17"/>
      <c r="D16" s="17"/>
    </row>
    <row r="17" spans="3:20" x14ac:dyDescent="0.25">
      <c r="C17" s="17"/>
      <c r="D17" s="17"/>
    </row>
    <row r="18" spans="3:20" x14ac:dyDescent="0.25">
      <c r="C18" s="17"/>
      <c r="D18" s="17"/>
    </row>
    <row r="19" spans="3:20" x14ac:dyDescent="0.25">
      <c r="C19" s="17"/>
      <c r="D19" s="17"/>
    </row>
    <row r="20" spans="3:20" x14ac:dyDescent="0.25">
      <c r="C20" s="17"/>
      <c r="D20" s="17"/>
    </row>
    <row r="21" spans="3:20" x14ac:dyDescent="0.25">
      <c r="C21" s="17"/>
      <c r="D21" s="17"/>
      <c r="R21" s="18"/>
      <c r="S21" s="18"/>
    </row>
    <row r="22" spans="3:20" x14ac:dyDescent="0.25">
      <c r="C22" s="17"/>
      <c r="D22" s="17"/>
      <c r="R22" s="18"/>
      <c r="S22" s="18"/>
      <c r="T22" s="18"/>
    </row>
    <row r="23" spans="3:20" x14ac:dyDescent="0.25">
      <c r="C23" s="17"/>
      <c r="D23" s="17"/>
      <c r="R23" s="18"/>
      <c r="S23" s="18"/>
      <c r="T23" s="18"/>
    </row>
    <row r="24" spans="3:20" x14ac:dyDescent="0.25">
      <c r="C24" s="17"/>
      <c r="D24" s="17"/>
      <c r="R24" s="18"/>
      <c r="S24" s="18"/>
      <c r="T24" s="18"/>
    </row>
    <row r="25" spans="3:20" x14ac:dyDescent="0.25">
      <c r="C25" s="17"/>
      <c r="D25" s="17"/>
      <c r="R25" s="18"/>
      <c r="S25" s="18"/>
      <c r="T25" s="18"/>
    </row>
    <row r="26" spans="3:20" x14ac:dyDescent="0.25">
      <c r="R26" s="18"/>
      <c r="S26" s="18"/>
      <c r="T26" s="18"/>
    </row>
    <row r="27" spans="3:20" x14ac:dyDescent="0.25">
      <c r="R27" s="18"/>
      <c r="S27" s="18"/>
      <c r="T27" s="18"/>
    </row>
    <row r="28" spans="3:20" x14ac:dyDescent="0.25">
      <c r="R28" s="18"/>
      <c r="S28" s="18"/>
    </row>
    <row r="29" spans="3:20" x14ac:dyDescent="0.25">
      <c r="R29" s="18"/>
      <c r="S29" s="18"/>
    </row>
    <row r="30" spans="3:20" x14ac:dyDescent="0.25">
      <c r="C30" s="17"/>
      <c r="D30" s="17"/>
      <c r="R30" s="18"/>
      <c r="S30" s="18"/>
    </row>
    <row r="31" spans="3:20" x14ac:dyDescent="0.25">
      <c r="R31" s="18"/>
      <c r="S31" s="18"/>
    </row>
    <row r="32" spans="3:20" x14ac:dyDescent="0.25">
      <c r="C32" s="17"/>
      <c r="D32" s="17"/>
      <c r="R32" s="18"/>
      <c r="S32" s="18"/>
    </row>
    <row r="33" spans="3:19" x14ac:dyDescent="0.25">
      <c r="C33" s="17"/>
      <c r="D33" s="17"/>
      <c r="R33" s="18"/>
      <c r="S33" s="18"/>
    </row>
    <row r="34" spans="3:19" x14ac:dyDescent="0.25">
      <c r="C34" s="17"/>
      <c r="D34" s="17"/>
      <c r="R34" s="18"/>
      <c r="S34" s="18"/>
    </row>
    <row r="35" spans="3:19" x14ac:dyDescent="0.25">
      <c r="C35" s="17"/>
      <c r="D35" s="17"/>
      <c r="R35" s="18"/>
      <c r="S35" s="18"/>
    </row>
    <row r="36" spans="3:19" x14ac:dyDescent="0.25">
      <c r="R36" s="18"/>
      <c r="S36" s="18"/>
    </row>
    <row r="39" spans="3:19" x14ac:dyDescent="0.25">
      <c r="G39" s="18"/>
      <c r="H39" s="18"/>
    </row>
    <row r="40" spans="3:19" x14ac:dyDescent="0.25">
      <c r="F40" s="18"/>
      <c r="G40" s="18"/>
      <c r="H40" s="18"/>
    </row>
    <row r="41" spans="3:19" x14ac:dyDescent="0.25">
      <c r="F41" s="18"/>
      <c r="G41" s="18"/>
      <c r="H41" s="18"/>
    </row>
    <row r="42" spans="3:19" x14ac:dyDescent="0.25">
      <c r="F42" s="18"/>
      <c r="G42" s="18"/>
      <c r="H42" s="18"/>
    </row>
    <row r="43" spans="3:19" x14ac:dyDescent="0.25">
      <c r="F43" s="18"/>
      <c r="G43" s="18"/>
      <c r="H43" s="18"/>
    </row>
    <row r="44" spans="3:19" x14ac:dyDescent="0.25">
      <c r="F44" s="18"/>
      <c r="G44" s="18"/>
      <c r="H44" s="18"/>
    </row>
    <row r="45" spans="3:19" x14ac:dyDescent="0.25">
      <c r="F45" s="18"/>
      <c r="G45" s="18"/>
      <c r="H45" s="18"/>
    </row>
    <row r="46" spans="3:19" x14ac:dyDescent="0.25">
      <c r="F46" s="18"/>
      <c r="G46" s="18"/>
      <c r="H46" s="18"/>
    </row>
    <row r="47" spans="3:19" x14ac:dyDescent="0.25">
      <c r="F47" s="18"/>
      <c r="G47" s="18"/>
      <c r="H47" s="18"/>
    </row>
    <row r="48" spans="3:19" x14ac:dyDescent="0.25">
      <c r="F48" s="18"/>
      <c r="G48" s="18"/>
      <c r="H48" s="18"/>
    </row>
    <row r="49" spans="6:8" x14ac:dyDescent="0.25">
      <c r="F49" s="18"/>
      <c r="G49" s="18"/>
      <c r="H49" s="18"/>
    </row>
    <row r="50" spans="6:8" x14ac:dyDescent="0.25">
      <c r="F50" s="18"/>
      <c r="G50" s="18"/>
      <c r="H50" s="18"/>
    </row>
    <row r="51" spans="6:8" x14ac:dyDescent="0.25">
      <c r="F51" s="18"/>
      <c r="G51" s="18"/>
      <c r="H51" s="18"/>
    </row>
    <row r="52" spans="6:8" x14ac:dyDescent="0.25">
      <c r="F52" s="18"/>
      <c r="G52" s="18"/>
      <c r="H52" s="18"/>
    </row>
    <row r="53" spans="6:8" x14ac:dyDescent="0.25">
      <c r="F53" s="18"/>
      <c r="G53" s="18"/>
      <c r="H53" s="18"/>
    </row>
    <row r="54" spans="6:8" x14ac:dyDescent="0.25">
      <c r="F54" s="18"/>
      <c r="G54" s="18"/>
      <c r="H54" s="18"/>
    </row>
    <row r="55" spans="6:8" x14ac:dyDescent="0.25">
      <c r="F55" s="18"/>
      <c r="G55" s="18"/>
      <c r="H55" s="18"/>
    </row>
    <row r="56" spans="6:8" x14ac:dyDescent="0.25">
      <c r="F56" s="18"/>
      <c r="G56" s="18"/>
      <c r="H56" s="18"/>
    </row>
    <row r="57" spans="6:8" x14ac:dyDescent="0.25">
      <c r="F57" s="18"/>
      <c r="G57" s="18"/>
      <c r="H57" s="18"/>
    </row>
    <row r="58" spans="6:8" x14ac:dyDescent="0.25">
      <c r="F58" s="18"/>
      <c r="G58" s="18"/>
      <c r="H58" s="18"/>
    </row>
    <row r="59" spans="6:8" x14ac:dyDescent="0.25">
      <c r="F59" s="18"/>
      <c r="G59" s="18"/>
      <c r="H59" s="18"/>
    </row>
    <row r="60" spans="6:8" x14ac:dyDescent="0.25">
      <c r="F60" s="18"/>
      <c r="G60" s="18"/>
      <c r="H60" s="18"/>
    </row>
    <row r="61" spans="6:8" x14ac:dyDescent="0.25">
      <c r="F61" s="18"/>
      <c r="G61" s="18"/>
      <c r="H61" s="18"/>
    </row>
    <row r="62" spans="6:8" x14ac:dyDescent="0.25">
      <c r="F62" s="18"/>
      <c r="G62" s="18"/>
    </row>
    <row r="63" spans="6:8" x14ac:dyDescent="0.25">
      <c r="F63" s="18"/>
      <c r="G63" s="18"/>
    </row>
  </sheetData>
  <sheetProtection selectLockedCells="1" selectUnlockedCells="1"/>
  <sortState ref="O22:R27">
    <sortCondition ref="P22:P27"/>
  </sortState>
  <mergeCells count="3">
    <mergeCell ref="C3:C5"/>
    <mergeCell ref="C6:C8"/>
    <mergeCell ref="B3:B8"/>
  </mergeCells>
  <phoneticPr fontId="10" type="noConversion"/>
  <pageMargins left="0.64027777777777772" right="0.44027777777777777" top="1" bottom="1" header="0.51180555555555551" footer="0.51180555555555551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showGridLines="0" topLeftCell="G1" zoomScaleNormal="100" workbookViewId="0">
      <selection activeCell="Q11" sqref="Q11"/>
    </sheetView>
  </sheetViews>
  <sheetFormatPr defaultColWidth="9.1796875" defaultRowHeight="12.5" x14ac:dyDescent="0.25"/>
  <cols>
    <col min="1" max="1" width="2.26953125" style="2" customWidth="1"/>
    <col min="2" max="2" width="20.7265625" style="2" customWidth="1"/>
    <col min="3" max="3" width="15.7265625" style="2" customWidth="1"/>
    <col min="4" max="4" width="10.7265625" style="2" customWidth="1"/>
    <col min="5" max="18" width="12.7265625" style="2" customWidth="1"/>
    <col min="19" max="16384" width="9.1796875" style="2"/>
  </cols>
  <sheetData>
    <row r="1" spans="2:18" ht="29.9" customHeight="1" x14ac:dyDescent="0.25">
      <c r="B1" s="3" t="s">
        <v>30</v>
      </c>
      <c r="C1" s="3"/>
    </row>
    <row r="2" spans="2:18" ht="21.75" customHeight="1" x14ac:dyDescent="0.25">
      <c r="B2" s="58" t="s">
        <v>45</v>
      </c>
      <c r="C2" s="1" t="s">
        <v>0</v>
      </c>
      <c r="D2" s="1" t="s">
        <v>1</v>
      </c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  <c r="L2" s="1">
        <v>2012</v>
      </c>
      <c r="M2" s="1">
        <v>2013</v>
      </c>
      <c r="N2" s="1">
        <v>2014</v>
      </c>
      <c r="O2" s="1">
        <v>2015</v>
      </c>
      <c r="P2" s="1">
        <v>2016</v>
      </c>
      <c r="Q2" s="1">
        <v>2017</v>
      </c>
      <c r="R2" s="1" t="s">
        <v>49</v>
      </c>
    </row>
    <row r="3" spans="2:18" ht="18" customHeight="1" x14ac:dyDescent="0.25">
      <c r="B3" s="80" t="s">
        <v>48</v>
      </c>
      <c r="C3" s="82" t="s">
        <v>32</v>
      </c>
      <c r="D3" s="66" t="s">
        <v>46</v>
      </c>
      <c r="E3" s="8">
        <v>2252.085</v>
      </c>
      <c r="F3" s="8">
        <v>1874.1289999999999</v>
      </c>
      <c r="G3" s="8">
        <v>1077.798</v>
      </c>
      <c r="H3" s="8">
        <v>1734.9939999999999</v>
      </c>
      <c r="I3" s="8">
        <v>4308.0929999999998</v>
      </c>
      <c r="J3" s="8">
        <v>2665.5360000000001</v>
      </c>
      <c r="K3" s="8">
        <v>6001.3459999999995</v>
      </c>
      <c r="L3" s="8">
        <v>4160.5450000000001</v>
      </c>
      <c r="M3" s="8">
        <v>4516.7070000000003</v>
      </c>
      <c r="N3" s="8">
        <v>6611.9269999999997</v>
      </c>
      <c r="O3" s="8">
        <v>4717.5469999999996</v>
      </c>
      <c r="P3" s="8">
        <v>4892.3860000000004</v>
      </c>
      <c r="Q3" s="8">
        <v>5648.7550000000001</v>
      </c>
      <c r="R3" s="8">
        <v>3472.8519999999999</v>
      </c>
    </row>
    <row r="4" spans="2:18" ht="18" customHeight="1" x14ac:dyDescent="0.25">
      <c r="B4" s="80"/>
      <c r="C4" s="82"/>
      <c r="D4" s="66" t="s">
        <v>8</v>
      </c>
      <c r="E4" s="8">
        <v>98.82</v>
      </c>
      <c r="F4" s="8">
        <v>122.464</v>
      </c>
      <c r="G4" s="8">
        <v>97.600999999999999</v>
      </c>
      <c r="H4" s="8">
        <v>143.876</v>
      </c>
      <c r="I4" s="8">
        <v>169.553</v>
      </c>
      <c r="J4" s="8">
        <v>275.86500000000001</v>
      </c>
      <c r="K4" s="8">
        <v>404.4</v>
      </c>
      <c r="L4" s="8">
        <v>540.23900000000003</v>
      </c>
      <c r="M4" s="8">
        <v>674.00800000000004</v>
      </c>
      <c r="N4" s="8">
        <v>590.89499999999998</v>
      </c>
      <c r="O4" s="8">
        <v>575.03099999999995</v>
      </c>
      <c r="P4" s="8">
        <v>369.678</v>
      </c>
      <c r="Q4" s="8">
        <v>535.49900000000002</v>
      </c>
      <c r="R4" s="8">
        <v>402.851</v>
      </c>
    </row>
    <row r="5" spans="2:18" ht="18" customHeight="1" x14ac:dyDescent="0.25">
      <c r="B5" s="80"/>
      <c r="C5" s="82"/>
      <c r="D5" s="67" t="s">
        <v>9</v>
      </c>
      <c r="E5" s="21">
        <f t="shared" ref="E5:K5" si="0">SUM(E3:E4)</f>
        <v>2350.9050000000002</v>
      </c>
      <c r="F5" s="21">
        <f t="shared" si="0"/>
        <v>1996.5929999999998</v>
      </c>
      <c r="G5" s="21">
        <f t="shared" si="0"/>
        <v>1175.3989999999999</v>
      </c>
      <c r="H5" s="21">
        <f t="shared" si="0"/>
        <v>1878.87</v>
      </c>
      <c r="I5" s="21">
        <f t="shared" si="0"/>
        <v>4477.6459999999997</v>
      </c>
      <c r="J5" s="21">
        <f>SUM(J3:J4)</f>
        <v>2941.4009999999998</v>
      </c>
      <c r="K5" s="21">
        <f t="shared" si="0"/>
        <v>6405.7459999999992</v>
      </c>
      <c r="L5" s="21">
        <f>SUM(L3:L4)</f>
        <v>4700.7839999999997</v>
      </c>
      <c r="M5" s="21">
        <f t="shared" ref="M5:O5" si="1">SUM(M3:M4)</f>
        <v>5190.7150000000001</v>
      </c>
      <c r="N5" s="21">
        <f t="shared" si="1"/>
        <v>7202.8220000000001</v>
      </c>
      <c r="O5" s="21">
        <f t="shared" si="1"/>
        <v>5292.5779999999995</v>
      </c>
      <c r="P5" s="21">
        <f t="shared" ref="P5:Q5" si="2">SUM(P3:P4)</f>
        <v>5262.0640000000003</v>
      </c>
      <c r="Q5" s="21">
        <f t="shared" si="2"/>
        <v>6184.2539999999999</v>
      </c>
      <c r="R5" s="21">
        <f t="shared" ref="R5" si="3">SUM(R3:R4)</f>
        <v>3875.703</v>
      </c>
    </row>
    <row r="6" spans="2:18" ht="18" customHeight="1" x14ac:dyDescent="0.25">
      <c r="B6" s="80"/>
      <c r="C6" s="83" t="s">
        <v>33</v>
      </c>
      <c r="D6" s="68" t="s">
        <v>46</v>
      </c>
      <c r="E6" s="10">
        <v>3098.3809999999999</v>
      </c>
      <c r="F6" s="10">
        <v>2367.06</v>
      </c>
      <c r="G6" s="10">
        <v>1539.9459999999999</v>
      </c>
      <c r="H6" s="10">
        <v>2627.8449999999998</v>
      </c>
      <c r="I6" s="10">
        <v>5746.259</v>
      </c>
      <c r="J6" s="10">
        <v>3786.5929999999998</v>
      </c>
      <c r="K6" s="10">
        <v>7704.1819999999998</v>
      </c>
      <c r="L6" s="10">
        <v>5794.2640000000001</v>
      </c>
      <c r="M6" s="10">
        <v>6788.6409999999996</v>
      </c>
      <c r="N6" s="10">
        <v>10510.487999999999</v>
      </c>
      <c r="O6" s="10">
        <v>7382.4790000000003</v>
      </c>
      <c r="P6" s="10">
        <v>8387.2909999999993</v>
      </c>
      <c r="Q6" s="10">
        <v>9239.1929999999993</v>
      </c>
      <c r="R6" s="10">
        <v>6153.7809999999999</v>
      </c>
    </row>
    <row r="7" spans="2:18" ht="18" customHeight="1" x14ac:dyDescent="0.25">
      <c r="B7" s="80"/>
      <c r="C7" s="83"/>
      <c r="D7" s="66" t="s">
        <v>8</v>
      </c>
      <c r="E7" s="8">
        <v>161.77699999999999</v>
      </c>
      <c r="F7" s="8">
        <v>192.96600000000001</v>
      </c>
      <c r="G7" s="8">
        <v>177.554</v>
      </c>
      <c r="H7" s="8">
        <v>280.21300000000002</v>
      </c>
      <c r="I7" s="8">
        <v>307.40199999999999</v>
      </c>
      <c r="J7" s="8">
        <v>504.98</v>
      </c>
      <c r="K7" s="8">
        <v>667.72299999999996</v>
      </c>
      <c r="L7" s="8">
        <v>917.91300000000001</v>
      </c>
      <c r="M7" s="8">
        <v>1023.6319999999999</v>
      </c>
      <c r="N7" s="8">
        <v>948.45100000000002</v>
      </c>
      <c r="O7" s="8">
        <v>988.46699999999998</v>
      </c>
      <c r="P7" s="8">
        <v>708.50599999999997</v>
      </c>
      <c r="Q7" s="8">
        <v>1121.981</v>
      </c>
      <c r="R7" s="8">
        <v>888.92200000000003</v>
      </c>
    </row>
    <row r="8" spans="2:18" ht="18" customHeight="1" x14ac:dyDescent="0.25">
      <c r="B8" s="81"/>
      <c r="C8" s="83"/>
      <c r="D8" s="69" t="s">
        <v>9</v>
      </c>
      <c r="E8" s="22">
        <f t="shared" ref="E8:K8" si="4">SUM(E6:E7)</f>
        <v>3260.1579999999999</v>
      </c>
      <c r="F8" s="22">
        <f t="shared" si="4"/>
        <v>2560.0259999999998</v>
      </c>
      <c r="G8" s="22">
        <f t="shared" si="4"/>
        <v>1717.5</v>
      </c>
      <c r="H8" s="22">
        <f t="shared" si="4"/>
        <v>2908.058</v>
      </c>
      <c r="I8" s="22">
        <f t="shared" si="4"/>
        <v>6053.6610000000001</v>
      </c>
      <c r="J8" s="22">
        <f>SUM(J6:J7)</f>
        <v>4291.5730000000003</v>
      </c>
      <c r="K8" s="22">
        <f t="shared" si="4"/>
        <v>8371.9049999999988</v>
      </c>
      <c r="L8" s="22">
        <f t="shared" ref="L8:M8" si="5">SUM(L6:L7)</f>
        <v>6712.1769999999997</v>
      </c>
      <c r="M8" s="22">
        <f t="shared" si="5"/>
        <v>7812.2729999999992</v>
      </c>
      <c r="N8" s="22">
        <f t="shared" ref="N8:O8" si="6">SUM(N6:N7)</f>
        <v>11458.938999999998</v>
      </c>
      <c r="O8" s="22">
        <f t="shared" si="6"/>
        <v>8370.9459999999999</v>
      </c>
      <c r="P8" s="22">
        <f t="shared" ref="P8:Q8" si="7">SUM(P6:P7)</f>
        <v>9095.7969999999987</v>
      </c>
      <c r="Q8" s="22">
        <f t="shared" si="7"/>
        <v>10361.173999999999</v>
      </c>
      <c r="R8" s="22">
        <f t="shared" ref="R8" si="8">SUM(R6:R7)</f>
        <v>7042.7029999999995</v>
      </c>
    </row>
    <row r="9" spans="2:18" ht="16" customHeight="1" x14ac:dyDescent="0.25">
      <c r="B9" s="84" t="s">
        <v>50</v>
      </c>
      <c r="C9" s="84"/>
      <c r="D9" s="84"/>
    </row>
    <row r="11" spans="2:18" x14ac:dyDescent="0.25">
      <c r="Q11" s="23"/>
    </row>
    <row r="13" spans="2:18" x14ac:dyDescent="0.25">
      <c r="D13" s="24"/>
      <c r="E13" s="18"/>
      <c r="F13" s="18"/>
    </row>
    <row r="14" spans="2:18" x14ac:dyDescent="0.25">
      <c r="D14" s="24"/>
      <c r="E14" s="18"/>
      <c r="F14" s="18"/>
      <c r="J14" s="18"/>
      <c r="K14" s="18"/>
    </row>
    <row r="15" spans="2:18" x14ac:dyDescent="0.25">
      <c r="D15" s="24"/>
      <c r="E15" s="18"/>
      <c r="F15" s="18"/>
    </row>
    <row r="16" spans="2:18" x14ac:dyDescent="0.25">
      <c r="D16" s="24"/>
      <c r="E16" s="18"/>
      <c r="F16" s="18"/>
    </row>
    <row r="17" spans="4:19" x14ac:dyDescent="0.25">
      <c r="D17" s="24"/>
      <c r="E17" s="18"/>
      <c r="F17" s="18"/>
      <c r="R17" s="18"/>
      <c r="S17" s="18"/>
    </row>
    <row r="18" spans="4:19" x14ac:dyDescent="0.25">
      <c r="D18" s="24"/>
      <c r="E18" s="18"/>
      <c r="F18" s="18"/>
      <c r="R18" s="18"/>
      <c r="S18" s="18"/>
    </row>
    <row r="19" spans="4:19" x14ac:dyDescent="0.25">
      <c r="D19" s="24"/>
      <c r="E19" s="18"/>
      <c r="F19" s="18"/>
      <c r="R19" s="18"/>
      <c r="S19" s="18"/>
    </row>
    <row r="20" spans="4:19" x14ac:dyDescent="0.25">
      <c r="D20" s="24"/>
      <c r="E20" s="18"/>
      <c r="F20" s="18"/>
      <c r="R20" s="18"/>
      <c r="S20" s="18"/>
    </row>
    <row r="21" spans="4:19" x14ac:dyDescent="0.25">
      <c r="D21" s="24"/>
      <c r="E21" s="18"/>
      <c r="F21" s="18"/>
      <c r="R21" s="18"/>
      <c r="S21" s="18"/>
    </row>
    <row r="22" spans="4:19" x14ac:dyDescent="0.25">
      <c r="D22" s="24"/>
      <c r="E22" s="18"/>
      <c r="F22" s="18"/>
      <c r="R22" s="18"/>
      <c r="S22" s="18"/>
    </row>
    <row r="23" spans="4:19" x14ac:dyDescent="0.25">
      <c r="E23" s="18"/>
      <c r="F23" s="18"/>
      <c r="R23" s="18"/>
      <c r="S23" s="18"/>
    </row>
    <row r="24" spans="4:19" x14ac:dyDescent="0.25">
      <c r="E24" s="18"/>
      <c r="F24" s="18"/>
      <c r="R24" s="18"/>
      <c r="S24" s="18"/>
    </row>
    <row r="25" spans="4:19" x14ac:dyDescent="0.25">
      <c r="E25" s="18"/>
      <c r="F25" s="18"/>
      <c r="R25" s="18"/>
      <c r="S25" s="18"/>
    </row>
    <row r="26" spans="4:19" x14ac:dyDescent="0.25">
      <c r="E26" s="18"/>
      <c r="F26" s="18"/>
      <c r="R26" s="18"/>
      <c r="S26" s="18"/>
    </row>
    <row r="27" spans="4:19" x14ac:dyDescent="0.25">
      <c r="E27" s="18"/>
      <c r="F27" s="18"/>
      <c r="R27" s="18"/>
      <c r="S27" s="18"/>
    </row>
    <row r="28" spans="4:19" x14ac:dyDescent="0.25">
      <c r="D28" s="24"/>
      <c r="E28" s="18"/>
      <c r="F28" s="18"/>
      <c r="R28" s="18"/>
      <c r="S28" s="18"/>
    </row>
    <row r="29" spans="4:19" x14ac:dyDescent="0.25">
      <c r="D29" s="24"/>
      <c r="R29" s="18"/>
      <c r="S29" s="18"/>
    </row>
    <row r="30" spans="4:19" x14ac:dyDescent="0.25">
      <c r="D30" s="24"/>
    </row>
    <row r="32" spans="4:19" x14ac:dyDescent="0.25">
      <c r="D32" s="24"/>
    </row>
    <row r="33" spans="4:9" x14ac:dyDescent="0.25">
      <c r="D33" s="24"/>
    </row>
    <row r="34" spans="4:9" x14ac:dyDescent="0.25">
      <c r="D34" s="24"/>
    </row>
    <row r="35" spans="4:9" x14ac:dyDescent="0.25">
      <c r="D35" s="24"/>
    </row>
    <row r="36" spans="4:9" x14ac:dyDescent="0.25">
      <c r="G36" s="18"/>
      <c r="H36" s="18"/>
      <c r="I36" s="18"/>
    </row>
    <row r="37" spans="4:9" x14ac:dyDescent="0.25">
      <c r="G37" s="18"/>
      <c r="H37" s="18"/>
      <c r="I37" s="18"/>
    </row>
    <row r="38" spans="4:9" x14ac:dyDescent="0.25">
      <c r="G38" s="18"/>
      <c r="H38" s="18"/>
      <c r="I38" s="18"/>
    </row>
    <row r="39" spans="4:9" x14ac:dyDescent="0.25">
      <c r="G39" s="18"/>
      <c r="H39" s="18"/>
      <c r="I39" s="18"/>
    </row>
    <row r="40" spans="4:9" x14ac:dyDescent="0.25">
      <c r="G40" s="18"/>
      <c r="H40" s="18"/>
      <c r="I40" s="18"/>
    </row>
    <row r="41" spans="4:9" x14ac:dyDescent="0.25">
      <c r="G41" s="18"/>
      <c r="H41" s="18"/>
      <c r="I41" s="18"/>
    </row>
    <row r="42" spans="4:9" x14ac:dyDescent="0.25">
      <c r="G42" s="18"/>
      <c r="H42" s="18"/>
      <c r="I42" s="18"/>
    </row>
    <row r="43" spans="4:9" x14ac:dyDescent="0.25">
      <c r="G43" s="18"/>
      <c r="H43" s="18"/>
      <c r="I43" s="18"/>
    </row>
    <row r="44" spans="4:9" x14ac:dyDescent="0.25">
      <c r="G44" s="18"/>
      <c r="H44" s="18"/>
      <c r="I44" s="18"/>
    </row>
    <row r="45" spans="4:9" x14ac:dyDescent="0.25">
      <c r="G45" s="18"/>
      <c r="H45" s="18"/>
      <c r="I45" s="18"/>
    </row>
    <row r="46" spans="4:9" x14ac:dyDescent="0.25">
      <c r="G46" s="18"/>
      <c r="H46" s="18"/>
      <c r="I46" s="18"/>
    </row>
    <row r="47" spans="4:9" x14ac:dyDescent="0.25">
      <c r="G47" s="18"/>
      <c r="H47" s="18"/>
    </row>
  </sheetData>
  <sheetProtection selectLockedCells="1" selectUnlockedCells="1"/>
  <mergeCells count="4">
    <mergeCell ref="C3:C5"/>
    <mergeCell ref="C6:C8"/>
    <mergeCell ref="B9:D9"/>
    <mergeCell ref="B3:B8"/>
  </mergeCells>
  <phoneticPr fontId="10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J5:L5 E5:I5 M5:Q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7"/>
  <sheetViews>
    <sheetView showGridLines="0" topLeftCell="A21" zoomScaleNormal="100" workbookViewId="0">
      <selection activeCell="H32" sqref="H32"/>
    </sheetView>
  </sheetViews>
  <sheetFormatPr defaultColWidth="9.1796875" defaultRowHeight="12.5" x14ac:dyDescent="0.25"/>
  <cols>
    <col min="1" max="1" width="2.26953125" style="2" customWidth="1"/>
    <col min="2" max="2" width="20.453125" style="2" customWidth="1"/>
    <col min="3" max="3" width="12.453125" style="2" customWidth="1"/>
    <col min="4" max="4" width="11.7265625" style="2" customWidth="1"/>
    <col min="5" max="5" width="7.453125" style="2" customWidth="1"/>
    <col min="6" max="6" width="21.54296875" style="2" customWidth="1"/>
    <col min="7" max="7" width="12.453125" style="2" customWidth="1"/>
    <col min="8" max="8" width="11.7265625" style="2" customWidth="1"/>
    <col min="9" max="14" width="9.1796875" style="2"/>
    <col min="15" max="15" width="15.453125" style="2" customWidth="1"/>
    <col min="16" max="16" width="18.54296875" style="2" bestFit="1" customWidth="1"/>
    <col min="17" max="16384" width="9.1796875" style="2"/>
  </cols>
  <sheetData>
    <row r="1" spans="2:18" ht="22" customHeight="1" x14ac:dyDescent="0.25">
      <c r="B1" s="3" t="s">
        <v>43</v>
      </c>
      <c r="F1" s="25"/>
    </row>
    <row r="2" spans="2:18" ht="22" customHeight="1" x14ac:dyDescent="0.25">
      <c r="B2" s="43" t="s">
        <v>51</v>
      </c>
      <c r="F2" s="43" t="s">
        <v>52</v>
      </c>
    </row>
    <row r="3" spans="2:18" ht="29.15" customHeight="1" x14ac:dyDescent="0.25">
      <c r="B3" s="5"/>
      <c r="C3" s="26" t="s">
        <v>42</v>
      </c>
      <c r="D3" s="26" t="s">
        <v>10</v>
      </c>
      <c r="E3" s="27"/>
      <c r="F3" s="5"/>
      <c r="G3" s="26" t="s">
        <v>42</v>
      </c>
      <c r="H3" s="26" t="s">
        <v>10</v>
      </c>
      <c r="J3" s="36"/>
      <c r="K3" s="36"/>
    </row>
    <row r="4" spans="2:18" ht="16" customHeight="1" x14ac:dyDescent="0.25">
      <c r="B4" s="28" t="s">
        <v>11</v>
      </c>
      <c r="C4" s="8">
        <v>2732.942</v>
      </c>
      <c r="D4" s="8">
        <v>5090.5959999999995</v>
      </c>
      <c r="F4" s="28" t="s">
        <v>24</v>
      </c>
      <c r="G4" s="8">
        <v>1264.3879999999999</v>
      </c>
      <c r="H4" s="8">
        <v>2342.623</v>
      </c>
      <c r="J4" s="36"/>
      <c r="K4" s="36"/>
    </row>
    <row r="5" spans="2:18" ht="16" customHeight="1" x14ac:dyDescent="0.25">
      <c r="B5" s="29" t="s">
        <v>24</v>
      </c>
      <c r="C5" s="21">
        <v>1390.7070000000001</v>
      </c>
      <c r="D5" s="21">
        <v>1492.4829999999999</v>
      </c>
      <c r="F5" s="29" t="s">
        <v>11</v>
      </c>
      <c r="G5" s="21">
        <v>771.29200000000003</v>
      </c>
      <c r="H5" s="21">
        <v>1279.932</v>
      </c>
      <c r="J5" s="36"/>
      <c r="K5" s="71"/>
      <c r="L5" s="30"/>
    </row>
    <row r="6" spans="2:18" ht="16" customHeight="1" x14ac:dyDescent="0.25">
      <c r="B6" s="28" t="s">
        <v>12</v>
      </c>
      <c r="C6" s="8">
        <v>608.34500000000003</v>
      </c>
      <c r="D6" s="8">
        <v>1051.1849999999999</v>
      </c>
      <c r="F6" s="28" t="s">
        <v>12</v>
      </c>
      <c r="G6" s="8">
        <v>496.95699999999999</v>
      </c>
      <c r="H6" s="8">
        <v>879.33799999999997</v>
      </c>
      <c r="J6" s="36"/>
      <c r="K6" s="71"/>
      <c r="L6" s="30"/>
      <c r="R6" s="76"/>
    </row>
    <row r="7" spans="2:18" ht="16" customHeight="1" x14ac:dyDescent="0.25">
      <c r="B7" s="44" t="s">
        <v>13</v>
      </c>
      <c r="C7" s="21">
        <v>466.41300000000001</v>
      </c>
      <c r="D7" s="21">
        <v>788.26800000000003</v>
      </c>
      <c r="F7" s="44" t="s">
        <v>13</v>
      </c>
      <c r="G7" s="21">
        <v>535.32000000000005</v>
      </c>
      <c r="H7" s="21">
        <v>877.83199999999999</v>
      </c>
      <c r="J7" s="72"/>
      <c r="K7" s="71"/>
      <c r="L7" s="30"/>
      <c r="R7" s="76"/>
    </row>
    <row r="8" spans="2:18" ht="16" customHeight="1" x14ac:dyDescent="0.25">
      <c r="B8" s="28" t="s">
        <v>36</v>
      </c>
      <c r="C8" s="8">
        <v>366.834</v>
      </c>
      <c r="D8" s="8">
        <v>619.74400000000003</v>
      </c>
      <c r="F8" s="28" t="s">
        <v>36</v>
      </c>
      <c r="G8" s="8">
        <v>332.875</v>
      </c>
      <c r="H8" s="8">
        <v>637.16399999999999</v>
      </c>
      <c r="J8" s="36"/>
      <c r="K8" s="71"/>
      <c r="L8" s="30"/>
      <c r="R8" s="76"/>
    </row>
    <row r="9" spans="2:18" ht="16" customHeight="1" x14ac:dyDescent="0.25">
      <c r="B9" s="29" t="s">
        <v>16</v>
      </c>
      <c r="C9" s="21">
        <v>218.97800000000001</v>
      </c>
      <c r="D9" s="21">
        <v>494.875</v>
      </c>
      <c r="F9" s="29" t="s">
        <v>14</v>
      </c>
      <c r="G9" s="21">
        <v>274.02999999999997</v>
      </c>
      <c r="H9" s="21">
        <v>572.23900000000003</v>
      </c>
      <c r="J9" s="36"/>
      <c r="K9" s="71"/>
      <c r="L9" s="30"/>
      <c r="R9" s="76"/>
    </row>
    <row r="10" spans="2:18" ht="16" customHeight="1" x14ac:dyDescent="0.25">
      <c r="B10" s="28" t="s">
        <v>14</v>
      </c>
      <c r="C10" s="7">
        <v>249.26499999999999</v>
      </c>
      <c r="D10" s="7">
        <v>481.86700000000002</v>
      </c>
      <c r="E10" s="36"/>
      <c r="F10" s="28" t="s">
        <v>16</v>
      </c>
      <c r="G10" s="7">
        <v>99.022999999999996</v>
      </c>
      <c r="H10" s="7">
        <v>233.51300000000001</v>
      </c>
      <c r="J10" s="36"/>
      <c r="K10" s="71"/>
      <c r="L10" s="30"/>
      <c r="R10" s="76"/>
    </row>
    <row r="11" spans="2:18" ht="16" customHeight="1" x14ac:dyDescent="0.25">
      <c r="B11" s="29" t="s">
        <v>34</v>
      </c>
      <c r="C11" s="21">
        <v>26.199000000000002</v>
      </c>
      <c r="D11" s="21">
        <v>99.156999999999996</v>
      </c>
      <c r="F11" s="29" t="s">
        <v>15</v>
      </c>
      <c r="G11" s="21">
        <v>62.142000000000003</v>
      </c>
      <c r="H11" s="21">
        <v>118.51300000000001</v>
      </c>
      <c r="J11" s="36"/>
      <c r="K11" s="71"/>
      <c r="L11" s="71"/>
      <c r="R11" s="76"/>
    </row>
    <row r="12" spans="2:18" ht="16" customHeight="1" x14ac:dyDescent="0.25">
      <c r="B12" s="28" t="s">
        <v>35</v>
      </c>
      <c r="C12" s="8">
        <v>46.281999999999996</v>
      </c>
      <c r="D12" s="8">
        <v>77.790000000000006</v>
      </c>
      <c r="F12" s="28" t="s">
        <v>53</v>
      </c>
      <c r="G12" s="8">
        <v>11.57</v>
      </c>
      <c r="H12" s="8">
        <v>47.02</v>
      </c>
      <c r="J12" s="36"/>
      <c r="K12" s="71"/>
      <c r="L12" s="30"/>
      <c r="R12" s="76"/>
    </row>
    <row r="13" spans="2:18" ht="16" customHeight="1" x14ac:dyDescent="0.25">
      <c r="B13" s="44" t="s">
        <v>47</v>
      </c>
      <c r="C13" s="21">
        <v>15.497999999999999</v>
      </c>
      <c r="D13" s="21">
        <v>43.259</v>
      </c>
      <c r="F13" s="44" t="s">
        <v>54</v>
      </c>
      <c r="G13" s="21">
        <v>15.522</v>
      </c>
      <c r="H13" s="21">
        <v>33.378</v>
      </c>
      <c r="J13" s="36"/>
      <c r="K13" s="71"/>
      <c r="L13" s="30"/>
      <c r="R13" s="76"/>
    </row>
    <row r="14" spans="2:18" ht="16" customHeight="1" x14ac:dyDescent="0.25">
      <c r="B14" s="28" t="s">
        <v>38</v>
      </c>
      <c r="C14" s="7">
        <f>C15-SUM(C4:C13)</f>
        <v>62.791000000001077</v>
      </c>
      <c r="D14" s="7">
        <f>D15-SUM(D4:D13)</f>
        <v>121.95000000000073</v>
      </c>
      <c r="F14" s="28" t="s">
        <v>38</v>
      </c>
      <c r="G14" s="7">
        <f>G15-SUM(G4:G13)</f>
        <v>12.583999999999833</v>
      </c>
      <c r="H14" s="7">
        <f>H15-SUM(H4:H13)</f>
        <v>21.15099999999984</v>
      </c>
      <c r="J14" s="36"/>
      <c r="K14" s="71"/>
      <c r="L14" s="30"/>
      <c r="R14" s="76"/>
    </row>
    <row r="15" spans="2:18" ht="20.149999999999999" customHeight="1" x14ac:dyDescent="0.25">
      <c r="B15" s="46" t="s">
        <v>9</v>
      </c>
      <c r="C15" s="75">
        <v>6184.2540000000017</v>
      </c>
      <c r="D15" s="75">
        <v>10361.174000000001</v>
      </c>
      <c r="F15" s="46" t="s">
        <v>9</v>
      </c>
      <c r="G15" s="75">
        <v>3875.703</v>
      </c>
      <c r="H15" s="75">
        <v>7042.7030000000004</v>
      </c>
      <c r="J15" s="36"/>
      <c r="K15" s="71"/>
      <c r="L15" s="30"/>
      <c r="R15" s="76"/>
    </row>
    <row r="16" spans="2:18" ht="20.149999999999999" customHeight="1" x14ac:dyDescent="0.25">
      <c r="J16" s="36"/>
    </row>
    <row r="17" spans="2:18" ht="22" customHeight="1" x14ac:dyDescent="0.25">
      <c r="B17" s="3" t="s">
        <v>44</v>
      </c>
      <c r="J17" s="36"/>
    </row>
    <row r="18" spans="2:18" ht="22" customHeight="1" x14ac:dyDescent="0.25">
      <c r="B18" s="43" t="s">
        <v>51</v>
      </c>
      <c r="F18" s="43" t="s">
        <v>52</v>
      </c>
      <c r="J18" s="36"/>
      <c r="K18" s="71"/>
      <c r="L18" s="30"/>
    </row>
    <row r="19" spans="2:18" ht="29.15" customHeight="1" x14ac:dyDescent="0.25">
      <c r="B19" s="5"/>
      <c r="C19" s="26" t="s">
        <v>42</v>
      </c>
      <c r="D19" s="26" t="s">
        <v>10</v>
      </c>
      <c r="E19" s="27"/>
      <c r="F19" s="5"/>
      <c r="G19" s="26" t="s">
        <v>42</v>
      </c>
      <c r="H19" s="26" t="s">
        <v>10</v>
      </c>
      <c r="I19"/>
      <c r="J19" s="36"/>
      <c r="K19" s="71"/>
      <c r="L19" s="30"/>
    </row>
    <row r="20" spans="2:18" ht="16" customHeight="1" x14ac:dyDescent="0.25">
      <c r="B20" s="28" t="s">
        <v>11</v>
      </c>
      <c r="C20" s="8">
        <v>18237.02</v>
      </c>
      <c r="D20" s="8">
        <v>24222.263999999999</v>
      </c>
      <c r="F20" s="28" t="s">
        <v>11</v>
      </c>
      <c r="G20" s="8">
        <v>18723.448</v>
      </c>
      <c r="H20" s="8">
        <v>27824.085999999999</v>
      </c>
      <c r="I20"/>
      <c r="J20" s="73"/>
      <c r="K20" s="36"/>
      <c r="R20" s="76"/>
    </row>
    <row r="21" spans="2:18" ht="16" customHeight="1" x14ac:dyDescent="0.25">
      <c r="B21" s="29" t="s">
        <v>40</v>
      </c>
      <c r="C21" s="21">
        <v>5843.1360000000004</v>
      </c>
      <c r="D21" s="21">
        <v>10653.453</v>
      </c>
      <c r="F21" s="29" t="s">
        <v>40</v>
      </c>
      <c r="G21" s="21">
        <v>3795.8910000000001</v>
      </c>
      <c r="H21" s="21">
        <v>6404.2150000000001</v>
      </c>
      <c r="I21"/>
      <c r="J21" s="73"/>
      <c r="K21" s="71"/>
      <c r="R21" s="76"/>
    </row>
    <row r="22" spans="2:18" ht="16" customHeight="1" x14ac:dyDescent="0.25">
      <c r="B22" s="28" t="s">
        <v>41</v>
      </c>
      <c r="C22" s="8">
        <v>1076.3969999999999</v>
      </c>
      <c r="D22" s="8">
        <v>2316.067</v>
      </c>
      <c r="F22" s="28" t="s">
        <v>41</v>
      </c>
      <c r="G22" s="8">
        <v>1459.3910000000001</v>
      </c>
      <c r="H22" s="8">
        <v>3195.8229999999999</v>
      </c>
      <c r="I22"/>
      <c r="J22" s="73"/>
      <c r="K22" s="73"/>
    </row>
    <row r="23" spans="2:18" ht="16" customHeight="1" x14ac:dyDescent="0.25">
      <c r="B23" s="44" t="s">
        <v>13</v>
      </c>
      <c r="C23" s="21">
        <v>1877.48</v>
      </c>
      <c r="D23" s="21">
        <v>1974.2070000000001</v>
      </c>
      <c r="F23" s="44" t="s">
        <v>15</v>
      </c>
      <c r="G23" s="21">
        <v>1644.181</v>
      </c>
      <c r="H23" s="21">
        <v>1896.34</v>
      </c>
      <c r="I23"/>
      <c r="J23" s="73"/>
      <c r="K23" s="73"/>
      <c r="L23" s="30"/>
      <c r="R23" s="76"/>
    </row>
    <row r="24" spans="2:18" ht="16" customHeight="1" x14ac:dyDescent="0.25">
      <c r="B24" s="28" t="s">
        <v>15</v>
      </c>
      <c r="C24" s="8">
        <v>1041.1120000000001</v>
      </c>
      <c r="D24" s="8">
        <v>1498.652</v>
      </c>
      <c r="F24" s="28" t="s">
        <v>34</v>
      </c>
      <c r="G24" s="8">
        <v>945.62199999999996</v>
      </c>
      <c r="H24" s="8">
        <v>1782.7339999999999</v>
      </c>
      <c r="I24"/>
      <c r="J24" s="73"/>
      <c r="K24" s="73"/>
      <c r="L24" s="30"/>
      <c r="R24" s="76"/>
    </row>
    <row r="25" spans="2:18" ht="16" customHeight="1" x14ac:dyDescent="0.25">
      <c r="B25" s="29" t="s">
        <v>39</v>
      </c>
      <c r="C25" s="21">
        <v>614.86</v>
      </c>
      <c r="D25" s="21">
        <v>1354.4390000000001</v>
      </c>
      <c r="F25" s="29" t="s">
        <v>36</v>
      </c>
      <c r="G25" s="21">
        <v>496.762</v>
      </c>
      <c r="H25" s="21">
        <v>1109.961</v>
      </c>
      <c r="I25"/>
      <c r="J25" s="73"/>
      <c r="R25" s="76"/>
    </row>
    <row r="26" spans="2:18" ht="16" customHeight="1" x14ac:dyDescent="0.25">
      <c r="B26" s="28" t="s">
        <v>34</v>
      </c>
      <c r="C26" s="8">
        <v>420.88799999999998</v>
      </c>
      <c r="D26" s="8">
        <v>877.80399999999997</v>
      </c>
      <c r="F26" s="28" t="s">
        <v>39</v>
      </c>
      <c r="G26" s="8">
        <v>359.38400000000001</v>
      </c>
      <c r="H26" s="8">
        <v>816.85</v>
      </c>
      <c r="I26"/>
      <c r="J26" s="73"/>
      <c r="K26" s="36"/>
      <c r="R26" s="76"/>
    </row>
    <row r="27" spans="2:18" ht="16" customHeight="1" x14ac:dyDescent="0.25">
      <c r="B27" s="44" t="s">
        <v>36</v>
      </c>
      <c r="C27" s="21">
        <v>370.435</v>
      </c>
      <c r="D27" s="21">
        <v>797.64099999999996</v>
      </c>
      <c r="F27" s="44" t="s">
        <v>13</v>
      </c>
      <c r="G27" s="21">
        <v>526.45699999999999</v>
      </c>
      <c r="H27" s="21">
        <v>616.45799999999997</v>
      </c>
      <c r="I27"/>
      <c r="J27" s="73"/>
      <c r="K27" s="73"/>
      <c r="L27" s="30"/>
      <c r="R27" s="76"/>
    </row>
    <row r="28" spans="2:18" ht="16" customHeight="1" x14ac:dyDescent="0.25">
      <c r="B28" s="28" t="s">
        <v>38</v>
      </c>
      <c r="C28" s="7">
        <f>C29-SUM(C20:C27)</f>
        <v>55.390999999999622</v>
      </c>
      <c r="D28" s="7">
        <f>D29-SUM(D20:D27)</f>
        <v>129.02899999999499</v>
      </c>
      <c r="F28" s="28" t="s">
        <v>38</v>
      </c>
      <c r="G28" s="7">
        <f>G29-SUM(G20:G27)</f>
        <v>114.08699999999953</v>
      </c>
      <c r="H28" s="7">
        <f>H29-SUM(H20:H27)</f>
        <v>219.91199999999662</v>
      </c>
      <c r="I28" s="34"/>
      <c r="J28" s="73"/>
      <c r="R28" s="76"/>
    </row>
    <row r="29" spans="2:18" ht="20.149999999999999" customHeight="1" x14ac:dyDescent="0.25">
      <c r="B29" s="46" t="s">
        <v>9</v>
      </c>
      <c r="C29" s="75">
        <v>29536.719000000005</v>
      </c>
      <c r="D29" s="75">
        <v>43823.555999999997</v>
      </c>
      <c r="F29" s="46" t="s">
        <v>9</v>
      </c>
      <c r="G29" s="75">
        <v>28065.222999999994</v>
      </c>
      <c r="H29" s="75">
        <v>43866.378999999986</v>
      </c>
      <c r="I29"/>
      <c r="J29" s="74"/>
      <c r="K29" s="73"/>
      <c r="L29" s="30"/>
      <c r="R29" s="76"/>
    </row>
    <row r="30" spans="2:18" x14ac:dyDescent="0.25">
      <c r="B30"/>
      <c r="C30"/>
      <c r="D30"/>
      <c r="E30"/>
      <c r="F30"/>
      <c r="G30"/>
      <c r="H30"/>
      <c r="I30"/>
      <c r="J30" s="73"/>
      <c r="K30" s="73"/>
      <c r="R30" s="76"/>
    </row>
    <row r="31" spans="2:18" x14ac:dyDescent="0.25">
      <c r="B31"/>
      <c r="C31"/>
      <c r="D31"/>
      <c r="E31"/>
      <c r="F31"/>
      <c r="G31"/>
      <c r="H31"/>
      <c r="I31"/>
      <c r="J31" s="73"/>
      <c r="K31" s="73"/>
      <c r="L31" s="30"/>
      <c r="R31" s="76"/>
    </row>
    <row r="32" spans="2:18" x14ac:dyDescent="0.25">
      <c r="B32"/>
      <c r="C32"/>
      <c r="D32"/>
      <c r="E32"/>
      <c r="F32"/>
      <c r="G32"/>
      <c r="H32" s="14"/>
      <c r="K32" s="73"/>
      <c r="L32" s="30"/>
      <c r="R32" s="76"/>
    </row>
    <row r="33" spans="2:18" x14ac:dyDescent="0.25">
      <c r="B33"/>
      <c r="C33"/>
      <c r="D33"/>
      <c r="E33"/>
      <c r="F33"/>
      <c r="G33"/>
      <c r="K33" s="73"/>
      <c r="L33" s="30"/>
      <c r="R33" s="76"/>
    </row>
    <row r="34" spans="2:18" x14ac:dyDescent="0.25">
      <c r="B34"/>
      <c r="C34"/>
      <c r="D34"/>
      <c r="E34"/>
      <c r="F34"/>
      <c r="G34"/>
      <c r="H34"/>
      <c r="R34" s="76"/>
    </row>
    <row r="35" spans="2:18" x14ac:dyDescent="0.25">
      <c r="B35"/>
      <c r="C35"/>
      <c r="D35"/>
      <c r="E35"/>
      <c r="F35"/>
      <c r="G35"/>
      <c r="H35"/>
      <c r="K35" s="73"/>
      <c r="R35" s="76"/>
    </row>
    <row r="36" spans="2:18" x14ac:dyDescent="0.25">
      <c r="B36"/>
      <c r="C36"/>
      <c r="D36"/>
      <c r="E36"/>
      <c r="F36"/>
      <c r="G36" s="18"/>
      <c r="H36" s="18"/>
    </row>
    <row r="37" spans="2:18" x14ac:dyDescent="0.25">
      <c r="B37"/>
      <c r="C37"/>
      <c r="D37"/>
      <c r="E37"/>
      <c r="F37"/>
      <c r="G37" s="31"/>
      <c r="H37" s="31"/>
      <c r="K37" s="73"/>
      <c r="L37" s="30"/>
      <c r="R37" s="76"/>
    </row>
    <row r="38" spans="2:18" x14ac:dyDescent="0.25">
      <c r="B38"/>
      <c r="C38"/>
      <c r="D38"/>
      <c r="E38"/>
      <c r="F38"/>
      <c r="G38" s="31"/>
      <c r="H38" s="31"/>
      <c r="I38" s="18"/>
      <c r="J38" s="18"/>
      <c r="L38" s="30"/>
      <c r="R38" s="76"/>
    </row>
    <row r="39" spans="2:18" x14ac:dyDescent="0.25">
      <c r="B39"/>
      <c r="C39"/>
      <c r="D39"/>
      <c r="E39"/>
      <c r="F39"/>
      <c r="G39" s="31"/>
      <c r="H39" s="31"/>
      <c r="K39" s="73"/>
      <c r="R39" s="76"/>
    </row>
    <row r="40" spans="2:18" x14ac:dyDescent="0.25">
      <c r="B40"/>
      <c r="C40"/>
      <c r="D40"/>
      <c r="E40"/>
      <c r="F40"/>
      <c r="G40" s="31"/>
      <c r="H40" s="31"/>
      <c r="Q40" s="76"/>
      <c r="R40" s="76"/>
    </row>
    <row r="41" spans="2:18" x14ac:dyDescent="0.25">
      <c r="B41"/>
      <c r="C41"/>
      <c r="D41"/>
      <c r="E41"/>
      <c r="F41"/>
      <c r="G41" s="31"/>
      <c r="H41" s="31"/>
      <c r="Q41" s="76"/>
      <c r="R41" s="76"/>
    </row>
    <row r="42" spans="2:18" x14ac:dyDescent="0.25">
      <c r="B42"/>
      <c r="C42"/>
      <c r="D42"/>
      <c r="E42"/>
      <c r="F42"/>
      <c r="G42" s="31"/>
      <c r="H42" s="31"/>
      <c r="Q42" s="76"/>
      <c r="R42" s="76"/>
    </row>
    <row r="43" spans="2:18" x14ac:dyDescent="0.25">
      <c r="B43"/>
      <c r="C43"/>
      <c r="D43"/>
      <c r="E43"/>
      <c r="F43"/>
      <c r="G43" s="31"/>
      <c r="H43" s="31"/>
      <c r="Q43" s="76"/>
      <c r="R43" s="76"/>
    </row>
    <row r="44" spans="2:18" x14ac:dyDescent="0.25">
      <c r="B44"/>
      <c r="C44"/>
      <c r="D44"/>
      <c r="E44"/>
      <c r="F44"/>
      <c r="G44" s="31"/>
      <c r="H44" s="31"/>
      <c r="Q44" s="76"/>
      <c r="R44" s="76"/>
    </row>
    <row r="45" spans="2:18" x14ac:dyDescent="0.25">
      <c r="B45"/>
      <c r="C45"/>
      <c r="D45"/>
      <c r="E45"/>
      <c r="F45"/>
      <c r="G45" s="31"/>
      <c r="H45" s="31"/>
    </row>
    <row r="46" spans="2:18" x14ac:dyDescent="0.25">
      <c r="B46"/>
      <c r="C46"/>
      <c r="D46"/>
      <c r="E46"/>
      <c r="F46"/>
      <c r="G46" s="31"/>
      <c r="H46" s="31"/>
    </row>
    <row r="47" spans="2:18" x14ac:dyDescent="0.25">
      <c r="B47"/>
      <c r="C47"/>
      <c r="D47"/>
      <c r="E47"/>
      <c r="F47"/>
      <c r="G47" s="31"/>
      <c r="H47" s="31"/>
    </row>
    <row r="48" spans="2:18" x14ac:dyDescent="0.25">
      <c r="B48"/>
      <c r="C48"/>
      <c r="D48"/>
      <c r="E48"/>
      <c r="F48"/>
      <c r="G48" s="31"/>
      <c r="H48" s="31"/>
    </row>
    <row r="49" spans="2:8" x14ac:dyDescent="0.25">
      <c r="B49"/>
      <c r="C49"/>
      <c r="D49"/>
      <c r="E49"/>
      <c r="F49"/>
      <c r="G49" s="31"/>
      <c r="H49" s="31"/>
    </row>
    <row r="50" spans="2:8" x14ac:dyDescent="0.25">
      <c r="B50"/>
      <c r="C50"/>
      <c r="D50"/>
      <c r="E50"/>
      <c r="F50"/>
      <c r="G50" s="31"/>
      <c r="H50" s="31"/>
    </row>
    <row r="51" spans="2:8" x14ac:dyDescent="0.25">
      <c r="B51"/>
      <c r="C51"/>
      <c r="D51"/>
      <c r="E51"/>
      <c r="F51"/>
      <c r="G51" s="31"/>
      <c r="H51" s="31"/>
    </row>
    <row r="52" spans="2:8" x14ac:dyDescent="0.25">
      <c r="B52"/>
      <c r="C52"/>
      <c r="D52"/>
      <c r="E52"/>
      <c r="F52"/>
      <c r="G52" s="31"/>
      <c r="H52" s="31"/>
    </row>
    <row r="53" spans="2:8" x14ac:dyDescent="0.25">
      <c r="B53"/>
      <c r="C53"/>
      <c r="D53"/>
      <c r="E53"/>
      <c r="F53"/>
      <c r="G53" s="31"/>
      <c r="H53" s="31"/>
    </row>
    <row r="54" spans="2:8" x14ac:dyDescent="0.25">
      <c r="B54"/>
      <c r="C54"/>
      <c r="D54"/>
      <c r="E54"/>
      <c r="F54"/>
      <c r="G54" s="31"/>
      <c r="H54" s="31"/>
    </row>
    <row r="55" spans="2:8" x14ac:dyDescent="0.25">
      <c r="B55"/>
      <c r="C55"/>
      <c r="D55"/>
      <c r="E55"/>
      <c r="F55"/>
      <c r="G55" s="31"/>
      <c r="H55" s="31"/>
    </row>
    <row r="56" spans="2:8" x14ac:dyDescent="0.25">
      <c r="B56"/>
      <c r="C56"/>
      <c r="D56"/>
      <c r="E56"/>
      <c r="F56"/>
      <c r="G56" s="31"/>
      <c r="H56" s="31"/>
    </row>
    <row r="57" spans="2:8" x14ac:dyDescent="0.25">
      <c r="B57"/>
      <c r="C57"/>
      <c r="D57"/>
      <c r="E57"/>
      <c r="F57"/>
      <c r="G57" s="31"/>
      <c r="H57" s="31"/>
    </row>
    <row r="58" spans="2:8" x14ac:dyDescent="0.25">
      <c r="B58"/>
      <c r="C58"/>
      <c r="D58"/>
      <c r="E58"/>
      <c r="F58"/>
      <c r="G58" s="31"/>
      <c r="H58" s="31"/>
    </row>
    <row r="59" spans="2:8" x14ac:dyDescent="0.25">
      <c r="B59"/>
      <c r="C59"/>
      <c r="D59"/>
      <c r="E59"/>
      <c r="F59"/>
      <c r="G59" s="31"/>
      <c r="H59" s="31"/>
    </row>
    <row r="60" spans="2:8" x14ac:dyDescent="0.25">
      <c r="B60"/>
      <c r="C60"/>
      <c r="D60"/>
      <c r="E60"/>
      <c r="F60"/>
      <c r="G60" s="31"/>
      <c r="H60" s="31"/>
    </row>
    <row r="61" spans="2:8" x14ac:dyDescent="0.25">
      <c r="B61"/>
      <c r="C61"/>
      <c r="D61"/>
      <c r="E61"/>
      <c r="F61"/>
      <c r="G61" s="31"/>
      <c r="H61" s="31"/>
    </row>
    <row r="62" spans="2:8" x14ac:dyDescent="0.25">
      <c r="B62"/>
      <c r="C62"/>
      <c r="D62"/>
      <c r="E62"/>
      <c r="F62"/>
      <c r="G62" s="31"/>
      <c r="H62" s="31"/>
    </row>
    <row r="63" spans="2:8" x14ac:dyDescent="0.25">
      <c r="B63"/>
      <c r="C63"/>
      <c r="D63"/>
      <c r="E63"/>
      <c r="F63"/>
      <c r="G63" s="31"/>
      <c r="H63" s="31"/>
    </row>
    <row r="64" spans="2:8" x14ac:dyDescent="0.25">
      <c r="B64"/>
      <c r="C64"/>
      <c r="D64"/>
      <c r="E64"/>
      <c r="F64"/>
      <c r="G64" s="31"/>
      <c r="H64" s="31"/>
    </row>
    <row r="65" spans="2:8" x14ac:dyDescent="0.25">
      <c r="B65"/>
      <c r="C65"/>
      <c r="D65"/>
      <c r="E65"/>
      <c r="F65"/>
      <c r="G65" s="31"/>
      <c r="H65" s="31"/>
    </row>
    <row r="66" spans="2:8" x14ac:dyDescent="0.25">
      <c r="B66"/>
      <c r="C66"/>
      <c r="D66"/>
      <c r="E66"/>
      <c r="F66"/>
      <c r="G66" s="31"/>
      <c r="H66" s="31"/>
    </row>
    <row r="67" spans="2:8" x14ac:dyDescent="0.25">
      <c r="B67"/>
      <c r="C67"/>
      <c r="D67"/>
      <c r="E67"/>
      <c r="F67"/>
      <c r="G67" s="31"/>
      <c r="H67" s="31"/>
    </row>
    <row r="68" spans="2:8" x14ac:dyDescent="0.25">
      <c r="B68"/>
      <c r="C68"/>
      <c r="D68"/>
      <c r="E68"/>
      <c r="F68"/>
      <c r="G68" s="31"/>
      <c r="H68" s="31"/>
    </row>
    <row r="69" spans="2:8" x14ac:dyDescent="0.25">
      <c r="B69"/>
      <c r="C69"/>
      <c r="D69"/>
      <c r="E69"/>
      <c r="F69"/>
      <c r="G69" s="31"/>
      <c r="H69" s="31"/>
    </row>
    <row r="70" spans="2:8" x14ac:dyDescent="0.25">
      <c r="B70"/>
      <c r="C70"/>
      <c r="D70"/>
      <c r="E70"/>
      <c r="F70"/>
      <c r="G70" s="31"/>
      <c r="H70" s="31"/>
    </row>
    <row r="71" spans="2:8" x14ac:dyDescent="0.25">
      <c r="B71"/>
      <c r="C71"/>
      <c r="D71"/>
      <c r="E71"/>
      <c r="F71"/>
      <c r="G71" s="31"/>
      <c r="H71" s="31"/>
    </row>
    <row r="72" spans="2:8" x14ac:dyDescent="0.25">
      <c r="B72"/>
      <c r="C72"/>
      <c r="D72"/>
      <c r="E72"/>
      <c r="F72"/>
      <c r="G72" s="31"/>
      <c r="H72" s="31"/>
    </row>
    <row r="73" spans="2:8" x14ac:dyDescent="0.25">
      <c r="B73"/>
      <c r="C73"/>
      <c r="D73"/>
      <c r="E73"/>
      <c r="F73"/>
      <c r="G73" s="31"/>
      <c r="H73" s="31"/>
    </row>
    <row r="74" spans="2:8" x14ac:dyDescent="0.25">
      <c r="B74"/>
      <c r="C74"/>
      <c r="D74"/>
      <c r="E74"/>
      <c r="F74"/>
      <c r="G74"/>
      <c r="H74"/>
    </row>
    <row r="75" spans="2:8" x14ac:dyDescent="0.25">
      <c r="B75"/>
      <c r="C75"/>
      <c r="D75"/>
      <c r="E75"/>
      <c r="F75"/>
      <c r="G75"/>
      <c r="H75"/>
    </row>
    <row r="76" spans="2:8" x14ac:dyDescent="0.25">
      <c r="B76"/>
      <c r="C76"/>
      <c r="D76"/>
      <c r="E76"/>
      <c r="F76"/>
      <c r="G76"/>
      <c r="H76"/>
    </row>
    <row r="77" spans="2:8" x14ac:dyDescent="0.25">
      <c r="E77"/>
    </row>
  </sheetData>
  <sheetProtection selectLockedCells="1" selectUnlockedCells="1"/>
  <sortState ref="P18:R30">
    <sortCondition descending="1" ref="R18:R30"/>
  </sortState>
  <phoneticPr fontId="10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B2 B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topLeftCell="H1" zoomScale="95" zoomScaleNormal="95" workbookViewId="0">
      <selection activeCell="P7" sqref="P7"/>
    </sheetView>
  </sheetViews>
  <sheetFormatPr defaultRowHeight="12.5" x14ac:dyDescent="0.25"/>
  <cols>
    <col min="1" max="1" width="2.26953125" style="2" customWidth="1"/>
    <col min="2" max="2" width="14.453125" customWidth="1"/>
    <col min="3" max="3" width="11.7265625" customWidth="1"/>
    <col min="4" max="17" width="12.7265625" customWidth="1"/>
  </cols>
  <sheetData>
    <row r="1" spans="2:17" ht="29.9" customHeight="1" x14ac:dyDescent="0.25">
      <c r="B1" s="3" t="s">
        <v>25</v>
      </c>
      <c r="C1" s="2"/>
      <c r="D1" s="2"/>
      <c r="E1" s="2"/>
      <c r="F1" s="2"/>
      <c r="G1" s="2"/>
      <c r="H1" s="2"/>
      <c r="I1" s="2"/>
      <c r="J1" s="2"/>
    </row>
    <row r="2" spans="2:17" ht="22" customHeight="1" x14ac:dyDescent="0.25">
      <c r="B2" s="4" t="s">
        <v>17</v>
      </c>
      <c r="C2" s="32" t="s">
        <v>0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47" t="s">
        <v>27</v>
      </c>
      <c r="J2" s="47">
        <v>2011</v>
      </c>
      <c r="K2" s="47">
        <v>2012</v>
      </c>
      <c r="L2" s="47">
        <v>2013</v>
      </c>
      <c r="M2" s="47">
        <v>2014</v>
      </c>
      <c r="N2" s="47">
        <v>2015</v>
      </c>
      <c r="O2" s="47">
        <v>2016</v>
      </c>
      <c r="P2" s="47">
        <v>2017</v>
      </c>
      <c r="Q2" s="47">
        <v>2018</v>
      </c>
    </row>
    <row r="3" spans="2:17" ht="22" customHeight="1" x14ac:dyDescent="0.25">
      <c r="B3" s="28" t="s">
        <v>29</v>
      </c>
      <c r="C3" s="6" t="s">
        <v>18</v>
      </c>
      <c r="D3" s="8">
        <v>3989</v>
      </c>
      <c r="E3" s="8">
        <v>3580</v>
      </c>
      <c r="F3" s="8">
        <v>3181</v>
      </c>
      <c r="G3" s="8">
        <v>2773</v>
      </c>
      <c r="H3" s="8">
        <v>2416</v>
      </c>
      <c r="I3" s="8">
        <v>2418</v>
      </c>
      <c r="J3" s="8">
        <v>2485</v>
      </c>
      <c r="K3" s="8">
        <v>2484</v>
      </c>
      <c r="L3" s="8">
        <v>2526</v>
      </c>
      <c r="M3" s="8">
        <v>2102</v>
      </c>
      <c r="N3" s="8">
        <v>2083</v>
      </c>
      <c r="O3" s="8">
        <v>2178</v>
      </c>
      <c r="P3" s="8">
        <v>2039</v>
      </c>
      <c r="Q3" s="8">
        <v>1970</v>
      </c>
    </row>
    <row r="4" spans="2:17" ht="22" customHeight="1" x14ac:dyDescent="0.25">
      <c r="B4" s="33" t="s">
        <v>19</v>
      </c>
      <c r="C4" s="16" t="s">
        <v>37</v>
      </c>
      <c r="D4" s="22">
        <v>31287</v>
      </c>
      <c r="E4" s="22">
        <v>29987</v>
      </c>
      <c r="F4" s="22">
        <v>24252</v>
      </c>
      <c r="G4" s="22">
        <v>20308</v>
      </c>
      <c r="H4" s="22">
        <v>23239</v>
      </c>
      <c r="I4" s="22">
        <v>19124</v>
      </c>
      <c r="J4" s="22">
        <v>15989</v>
      </c>
      <c r="K4" s="22">
        <v>17913</v>
      </c>
      <c r="L4" s="22">
        <v>17479</v>
      </c>
      <c r="M4" s="22">
        <v>14435</v>
      </c>
      <c r="N4" s="22">
        <v>19033</v>
      </c>
      <c r="O4" s="22">
        <v>22136</v>
      </c>
      <c r="P4" s="22">
        <v>21744</v>
      </c>
      <c r="Q4" s="22">
        <v>17586</v>
      </c>
    </row>
    <row r="5" spans="2:17" ht="15" customHeight="1" x14ac:dyDescent="0.25">
      <c r="B5" s="48"/>
    </row>
    <row r="6" spans="2:17" x14ac:dyDescent="0.25">
      <c r="J6" s="14"/>
    </row>
    <row r="7" spans="2:17" x14ac:dyDescent="0.25">
      <c r="D7" s="34"/>
      <c r="E7" s="34"/>
      <c r="F7" s="34"/>
      <c r="G7" s="34"/>
      <c r="H7" s="34"/>
      <c r="I7" s="34"/>
      <c r="P7" s="35"/>
    </row>
    <row r="8" spans="2:17" x14ac:dyDescent="0.25">
      <c r="D8" s="34"/>
      <c r="E8" s="34"/>
      <c r="F8" s="34"/>
      <c r="G8" s="34"/>
      <c r="H8" s="34"/>
      <c r="I8" s="34"/>
    </row>
    <row r="9" spans="2:17" x14ac:dyDescent="0.25">
      <c r="D9" s="31"/>
      <c r="E9" s="31"/>
      <c r="F9" s="31"/>
      <c r="G9" s="31"/>
      <c r="H9" s="31"/>
      <c r="I9" s="31"/>
      <c r="J9" s="31"/>
    </row>
    <row r="10" spans="2:17" x14ac:dyDescent="0.25">
      <c r="D10" s="31"/>
      <c r="E10" s="31"/>
      <c r="F10" s="31"/>
      <c r="G10" s="31"/>
      <c r="H10" s="31"/>
      <c r="I10" s="31"/>
      <c r="J10" s="31"/>
    </row>
  </sheetData>
  <sheetProtection selectLockedCells="1" selectUnlockedCells="1"/>
  <phoneticPr fontId="10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ignoredErrors>
    <ignoredError sqref="I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"/>
  <sheetViews>
    <sheetView showGridLines="0" tabSelected="1" topLeftCell="E1" zoomScale="95" zoomScaleNormal="95" workbookViewId="0">
      <selection activeCell="E10" sqref="E10"/>
    </sheetView>
  </sheetViews>
  <sheetFormatPr defaultColWidth="9.1796875" defaultRowHeight="12.5" x14ac:dyDescent="0.25"/>
  <cols>
    <col min="1" max="1" width="2.26953125" style="2" customWidth="1"/>
    <col min="2" max="2" width="32.54296875" style="2" customWidth="1"/>
    <col min="3" max="3" width="10.81640625" style="2" customWidth="1"/>
    <col min="4" max="17" width="12.7265625" style="2" customWidth="1"/>
    <col min="18" max="16384" width="9.1796875" style="2"/>
  </cols>
  <sheetData>
    <row r="1" spans="2:17" ht="29.9" customHeight="1" x14ac:dyDescent="0.25">
      <c r="B1" s="3" t="s">
        <v>26</v>
      </c>
      <c r="C1" s="36"/>
      <c r="D1" s="36"/>
      <c r="E1" s="36"/>
      <c r="F1" s="36"/>
      <c r="G1" s="36"/>
      <c r="H1" s="36"/>
      <c r="I1" s="36"/>
      <c r="J1" s="36"/>
    </row>
    <row r="2" spans="2:17" ht="23.25" customHeight="1" x14ac:dyDescent="0.25">
      <c r="B2" s="1" t="s">
        <v>17</v>
      </c>
      <c r="C2" s="37" t="s">
        <v>0</v>
      </c>
      <c r="D2" s="38">
        <v>2005</v>
      </c>
      <c r="E2" s="38">
        <v>2006</v>
      </c>
      <c r="F2" s="38">
        <v>2007</v>
      </c>
      <c r="G2" s="38">
        <v>2008</v>
      </c>
      <c r="H2" s="38">
        <v>2009</v>
      </c>
      <c r="I2" s="38">
        <v>2010</v>
      </c>
      <c r="J2" s="38">
        <v>2011</v>
      </c>
      <c r="K2" s="38">
        <v>2012</v>
      </c>
      <c r="L2" s="38">
        <v>2013</v>
      </c>
      <c r="M2" s="38">
        <v>2014</v>
      </c>
      <c r="N2" s="38">
        <v>2015</v>
      </c>
      <c r="O2" s="38">
        <v>2016</v>
      </c>
      <c r="P2" s="38">
        <v>2017</v>
      </c>
      <c r="Q2" s="38">
        <v>2018</v>
      </c>
    </row>
    <row r="3" spans="2:17" ht="22" customHeight="1" x14ac:dyDescent="0.25">
      <c r="B3" s="28" t="s">
        <v>20</v>
      </c>
      <c r="C3" s="19" t="s">
        <v>37</v>
      </c>
      <c r="D3" s="7">
        <v>31287</v>
      </c>
      <c r="E3" s="7">
        <v>29987</v>
      </c>
      <c r="F3" s="7">
        <v>24252</v>
      </c>
      <c r="G3" s="7">
        <v>20308</v>
      </c>
      <c r="H3" s="7">
        <v>23239</v>
      </c>
      <c r="I3" s="7">
        <v>19124</v>
      </c>
      <c r="J3" s="7">
        <v>15989</v>
      </c>
      <c r="K3" s="7">
        <v>17913</v>
      </c>
      <c r="L3" s="7">
        <v>17479</v>
      </c>
      <c r="M3" s="7">
        <v>14435</v>
      </c>
      <c r="N3" s="7">
        <v>19033</v>
      </c>
      <c r="O3" s="7">
        <v>22136</v>
      </c>
      <c r="P3" s="7">
        <v>21744</v>
      </c>
      <c r="Q3" s="7">
        <v>17586</v>
      </c>
    </row>
    <row r="4" spans="2:17" ht="22" customHeight="1" x14ac:dyDescent="0.25">
      <c r="B4" s="29" t="s">
        <v>21</v>
      </c>
      <c r="C4" s="20" t="s">
        <v>37</v>
      </c>
      <c r="D4" s="21">
        <v>28658.661</v>
      </c>
      <c r="E4" s="21">
        <v>28037.466</v>
      </c>
      <c r="F4" s="21">
        <v>29179.277999999998</v>
      </c>
      <c r="G4" s="39">
        <v>30040.194</v>
      </c>
      <c r="H4" s="39">
        <v>31365.001</v>
      </c>
      <c r="I4" s="39">
        <v>28881.9</v>
      </c>
      <c r="J4" s="39">
        <v>30569.79</v>
      </c>
      <c r="K4" s="39">
        <v>24148.107</v>
      </c>
      <c r="L4" s="39">
        <v>26671.35</v>
      </c>
      <c r="M4" s="39">
        <v>30653.867999999999</v>
      </c>
      <c r="N4" s="39">
        <v>26401.904999999999</v>
      </c>
      <c r="O4" s="39">
        <v>28519.68</v>
      </c>
      <c r="P4" s="39">
        <v>29536.719000000001</v>
      </c>
      <c r="Q4" s="39">
        <v>28065.223000000002</v>
      </c>
    </row>
    <row r="5" spans="2:17" ht="22" customHeight="1" x14ac:dyDescent="0.25">
      <c r="B5" s="70" t="s">
        <v>22</v>
      </c>
      <c r="C5" s="40" t="s">
        <v>37</v>
      </c>
      <c r="D5" s="49">
        <v>2350.9050000000002</v>
      </c>
      <c r="E5" s="49">
        <v>1996.5930000000001</v>
      </c>
      <c r="F5" s="49">
        <v>1175.3989999999999</v>
      </c>
      <c r="G5" s="50">
        <v>1878.87</v>
      </c>
      <c r="H5" s="50">
        <v>4477.6459999999997</v>
      </c>
      <c r="I5" s="50">
        <v>2941.4009999999998</v>
      </c>
      <c r="J5" s="50">
        <v>6405.7460000000001</v>
      </c>
      <c r="K5" s="50">
        <v>4700.7839999999997</v>
      </c>
      <c r="L5" s="50">
        <v>5190.7150000000001</v>
      </c>
      <c r="M5" s="50">
        <v>7202.8220000000001</v>
      </c>
      <c r="N5" s="50">
        <v>5292.5780000000004</v>
      </c>
      <c r="O5" s="50">
        <v>5262.0640000000003</v>
      </c>
      <c r="P5" s="50">
        <v>6184.2539999999999</v>
      </c>
      <c r="Q5" s="50">
        <v>3875.703</v>
      </c>
    </row>
    <row r="6" spans="2:17" ht="15.75" customHeight="1" x14ac:dyDescent="0.25">
      <c r="B6" s="41"/>
      <c r="C6" s="4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8" spans="2:17" x14ac:dyDescent="0.25">
      <c r="C8" s="24"/>
    </row>
    <row r="9" spans="2:17" x14ac:dyDescent="0.25">
      <c r="C9" s="24"/>
    </row>
    <row r="10" spans="2:17" x14ac:dyDescent="0.25">
      <c r="C10" s="24"/>
    </row>
    <row r="11" spans="2:17" x14ac:dyDescent="0.25">
      <c r="C11" s="24"/>
    </row>
    <row r="12" spans="2:17" x14ac:dyDescent="0.25">
      <c r="C12" s="24"/>
    </row>
    <row r="13" spans="2:17" x14ac:dyDescent="0.25">
      <c r="C13" s="24"/>
    </row>
    <row r="14" spans="2:17" x14ac:dyDescent="0.25">
      <c r="C14" s="24"/>
    </row>
    <row r="15" spans="2:17" x14ac:dyDescent="0.25">
      <c r="C15" s="24"/>
    </row>
    <row r="16" spans="2:17" x14ac:dyDescent="0.25">
      <c r="C16" s="24"/>
    </row>
    <row r="17" spans="3:3" x14ac:dyDescent="0.25">
      <c r="C17" s="24"/>
    </row>
    <row r="18" spans="3:3" x14ac:dyDescent="0.25">
      <c r="C18" s="24"/>
    </row>
  </sheetData>
  <pageMargins left="0.70866141732283472" right="0.70866141732283472" top="0.15748031496062992" bottom="0.15748031496062992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Revisão</cp:lastModifiedBy>
  <cp:lastPrinted>2019-10-04T08:33:26Z</cp:lastPrinted>
  <dcterms:created xsi:type="dcterms:W3CDTF">2011-09-19T15:33:05Z</dcterms:created>
  <dcterms:modified xsi:type="dcterms:W3CDTF">2019-11-02T11:08:06Z</dcterms:modified>
</cp:coreProperties>
</file>