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1_InventarioFlorestal\"/>
    </mc:Choice>
  </mc:AlternateContent>
  <bookViews>
    <workbookView xWindow="0" yWindow="0" windowWidth="23040" windowHeight="9192"/>
  </bookViews>
  <sheets>
    <sheet name="127" sheetId="5" r:id="rId1"/>
  </sheets>
  <definedNames>
    <definedName name="_Ref35538758" localSheetId="0">'127'!$B$2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P6" i="5"/>
  <c r="Q6" i="5" s="1"/>
  <c r="P7" i="5" l="1"/>
  <c r="Q7" i="5" s="1"/>
  <c r="S6" i="5" s="1"/>
  <c r="P8" i="5"/>
  <c r="Q8" i="5" s="1"/>
  <c r="T6" i="5" s="1"/>
</calcChain>
</file>

<file path=xl/sharedStrings.xml><?xml version="1.0" encoding="utf-8"?>
<sst xmlns="http://schemas.openxmlformats.org/spreadsheetml/2006/main" count="30" uniqueCount="28">
  <si>
    <r>
      <t xml:space="preserve">Dados da Figura 10 ( </t>
    </r>
    <r>
      <rPr>
        <b/>
        <sz val="11"/>
        <color rgb="FF0066FF"/>
        <rFont val="Calibri"/>
        <family val="2"/>
        <scheme val="minor"/>
      </rPr>
      <t xml:space="preserve">a azul </t>
    </r>
    <r>
      <rPr>
        <b/>
        <sz val="11"/>
        <color theme="1"/>
        <rFont val="Calibri"/>
        <family val="2"/>
        <scheme val="minor"/>
      </rPr>
      <t>); Exercicio 1.2.3</t>
    </r>
  </si>
  <si>
    <t>S</t>
  </si>
  <si>
    <t>V</t>
  </si>
  <si>
    <t>Tabela 17. Função para estimar o volume por ha</t>
  </si>
  <si>
    <t>modelo</t>
  </si>
  <si>
    <t>a</t>
  </si>
  <si>
    <t>b</t>
  </si>
  <si>
    <t>c</t>
  </si>
  <si>
    <t>kv0</t>
  </si>
  <si>
    <t>kv1</t>
  </si>
  <si>
    <t>kv2</t>
  </si>
  <si>
    <t>kv3</t>
  </si>
  <si>
    <t xml:space="preserve">Vu  </t>
  </si>
  <si>
    <t>Vb</t>
  </si>
  <si>
    <r>
      <t>V</t>
    </r>
    <r>
      <rPr>
        <vertAlign val="subscript"/>
        <sz val="8"/>
        <color theme="1"/>
        <rFont val="Arial"/>
        <family val="2"/>
      </rPr>
      <t>st</t>
    </r>
  </si>
  <si>
    <r>
      <t>Onde Vi representa os seguintes volumes pot ha: Vu é o volume com cepo sem casca, V</t>
    </r>
    <r>
      <rPr>
        <vertAlign val="sub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é o volume da casca, V</t>
    </r>
    <r>
      <rPr>
        <vertAlign val="sub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 xml:space="preserve"> é o volume do cepo; hdom é a altura dominante; G é a área basal; SI é o índice de qualidade da estação (site índex); Cota é a altitude; rot é uma variável indicatriz da rotação (0 para alto fuste e 1 para talhadia); N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é o número de árvores por ha à plantação ou, no caso das talhadias, o número de varas após a monda.</t>
    </r>
  </si>
  <si>
    <t>hdom</t>
  </si>
  <si>
    <t>t</t>
  </si>
  <si>
    <t>G</t>
  </si>
  <si>
    <t>4 X 5 (N0)</t>
  </si>
  <si>
    <t>altitude (m)</t>
  </si>
  <si>
    <t>rot</t>
  </si>
  <si>
    <t>Kv</t>
  </si>
  <si>
    <t>Vi</t>
  </si>
  <si>
    <r>
      <t>V</t>
    </r>
    <r>
      <rPr>
        <b/>
        <vertAlign val="subscript"/>
        <sz val="8"/>
        <color theme="1"/>
        <rFont val="Arial"/>
        <family val="2"/>
      </rPr>
      <t>st</t>
    </r>
  </si>
  <si>
    <t>Vu_st</t>
  </si>
  <si>
    <t>(Vu-Vst)</t>
  </si>
  <si>
    <t>(Vu+Vb)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</si>
</sst>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8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8"/>
      <color theme="1"/>
      <name val="Arial"/>
      <family val="2"/>
    </font>
    <font>
      <b/>
      <vertAlign val="subscript"/>
      <sz val="8"/>
      <color theme="1"/>
      <name val="Arial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8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0" fillId="0" borderId="1" xfId="0" applyNumberFormat="1" applyBorder="1"/>
    <xf numFmtId="0" fontId="5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502920</xdr:colOff>
      <xdr:row>3</xdr:row>
      <xdr:rowOff>373380</xdr:rowOff>
    </xdr:from>
    <xdr:to>
      <xdr:col>3</xdr:col>
      <xdr:colOff>449580</xdr:colOff>
      <xdr:row>3</xdr:row>
      <xdr:rowOff>617220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929640"/>
          <a:ext cx="1165860" cy="243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45720</xdr:colOff>
      <xdr:row>3</xdr:row>
      <xdr:rowOff>213360</xdr:rowOff>
    </xdr:from>
    <xdr:to>
      <xdr:col>9</xdr:col>
      <xdr:colOff>0</xdr:colOff>
      <xdr:row>3</xdr:row>
      <xdr:rowOff>845820</xdr:rowOff>
    </xdr:to>
    <xdr:pic>
      <xdr:nvPicPr>
        <xdr:cNvPr id="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69620"/>
          <a:ext cx="239268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K4" zoomScale="261" zoomScaleNormal="261" workbookViewId="0">
      <selection activeCell="M9" sqref="M9"/>
    </sheetView>
  </sheetViews>
  <sheetFormatPr defaultRowHeight="14.4" x14ac:dyDescent="0.3"/>
  <cols>
    <col min="10" max="10" width="2.77734375" customWidth="1"/>
    <col min="11" max="11" width="2.5546875" customWidth="1"/>
    <col min="12" max="12" width="10.33203125" bestFit="1" customWidth="1"/>
    <col min="14" max="14" width="3.88671875" customWidth="1"/>
    <col min="15" max="15" width="5.6640625" customWidth="1"/>
  </cols>
  <sheetData>
    <row r="1" spans="1:20" x14ac:dyDescent="0.3">
      <c r="A1" s="2" t="s">
        <v>0</v>
      </c>
    </row>
    <row r="2" spans="1:20" x14ac:dyDescent="0.3">
      <c r="B2" s="16" t="s">
        <v>3</v>
      </c>
      <c r="C2" s="16"/>
      <c r="D2" s="16"/>
      <c r="E2" s="16"/>
      <c r="F2" s="16"/>
      <c r="G2" s="16"/>
      <c r="H2" s="16"/>
      <c r="I2" s="16"/>
      <c r="L2" t="s">
        <v>21</v>
      </c>
      <c r="M2">
        <v>0</v>
      </c>
    </row>
    <row r="3" spans="1:20" ht="15" thickBot="1" x14ac:dyDescent="0.35">
      <c r="B3" s="17"/>
      <c r="C3" s="17"/>
      <c r="D3" s="17"/>
      <c r="E3" s="17"/>
      <c r="F3" s="17"/>
      <c r="G3" s="17"/>
      <c r="H3" s="17"/>
      <c r="I3" s="17"/>
      <c r="L3" s="1" t="s">
        <v>20</v>
      </c>
      <c r="M3">
        <v>30</v>
      </c>
    </row>
    <row r="4" spans="1:20" ht="83.4" customHeight="1" thickBot="1" x14ac:dyDescent="0.35">
      <c r="B4" s="18"/>
      <c r="C4" s="18"/>
      <c r="D4" s="18"/>
      <c r="E4" s="18"/>
      <c r="F4" s="18"/>
      <c r="G4" s="18"/>
      <c r="H4" s="18"/>
      <c r="I4" s="18"/>
      <c r="L4" s="1" t="s">
        <v>19</v>
      </c>
      <c r="M4">
        <f>10000/(4*5)</f>
        <v>500</v>
      </c>
      <c r="S4" s="14" t="s">
        <v>27</v>
      </c>
      <c r="T4" s="14" t="s">
        <v>26</v>
      </c>
    </row>
    <row r="5" spans="1:20" ht="15" thickBot="1" x14ac:dyDescent="0.35"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L5" s="9" t="s">
        <v>16</v>
      </c>
      <c r="M5" s="11">
        <v>23.33</v>
      </c>
      <c r="O5" s="12"/>
      <c r="P5" s="3" t="s">
        <v>22</v>
      </c>
      <c r="Q5" s="3" t="s">
        <v>23</v>
      </c>
      <c r="S5" s="6" t="s">
        <v>2</v>
      </c>
      <c r="T5" s="6" t="s">
        <v>25</v>
      </c>
    </row>
    <row r="6" spans="1:20" x14ac:dyDescent="0.3">
      <c r="B6" s="8" t="s">
        <v>12</v>
      </c>
      <c r="C6" s="8">
        <v>-5.0999999999999997E-2</v>
      </c>
      <c r="D6" s="8">
        <v>0.99819999999999998</v>
      </c>
      <c r="E6" s="8">
        <v>1.0150999999999999</v>
      </c>
      <c r="F6" s="8">
        <v>0.35039999999999999</v>
      </c>
      <c r="G6" s="8">
        <v>1.1000000000000001E-3</v>
      </c>
      <c r="H6" s="8">
        <v>4.8999999999999998E-3</v>
      </c>
      <c r="I6" s="8">
        <v>9.0800000000000006E-2</v>
      </c>
      <c r="L6" s="10" t="s">
        <v>17</v>
      </c>
      <c r="M6">
        <v>13</v>
      </c>
      <c r="O6" s="13" t="s">
        <v>12</v>
      </c>
      <c r="P6" s="5">
        <f>$F6+$G6*$M$2+$H6/(1-$M$3/2000)+$I6*100/($M$8*SQRT($M$4))</f>
        <v>0.375182909275387</v>
      </c>
      <c r="Q6" s="15">
        <f>P6*$M$6^C6*$M$5^D6*$M$7^E6</f>
        <v>158.33405824996342</v>
      </c>
      <c r="S6" s="4">
        <f>Q6+Q7</f>
        <v>192.74398629708725</v>
      </c>
      <c r="T6" s="4">
        <f>Q6-Q8</f>
        <v>155.60709865613961</v>
      </c>
    </row>
    <row r="7" spans="1:20" x14ac:dyDescent="0.3">
      <c r="B7" s="8" t="s">
        <v>13</v>
      </c>
      <c r="C7" s="8">
        <v>-5.4800000000000001E-2</v>
      </c>
      <c r="D7" s="8">
        <v>0.71419999999999995</v>
      </c>
      <c r="E7" s="8">
        <v>1.0512999999999999</v>
      </c>
      <c r="F7" s="8">
        <v>0.1502</v>
      </c>
      <c r="G7" s="8">
        <v>0</v>
      </c>
      <c r="H7" s="8">
        <v>1.4E-3</v>
      </c>
      <c r="I7" s="8">
        <v>0.1336</v>
      </c>
      <c r="L7" s="10" t="s">
        <v>18</v>
      </c>
      <c r="M7" s="11">
        <v>19.82</v>
      </c>
      <c r="O7" s="13" t="s">
        <v>13</v>
      </c>
      <c r="P7" s="5">
        <f t="shared" ref="P7" si="0">$F7+$G7*$M$2+$H7/(1-$M$3/2000)+$I7*100/($M$8*SQRT($M$4))</f>
        <v>0.18076655704514669</v>
      </c>
      <c r="Q7" s="15">
        <f t="shared" ref="Q7" si="1">P7*$M$6^C7*$M$5^D7*$M$7^E7</f>
        <v>34.409928047123834</v>
      </c>
    </row>
    <row r="8" spans="1:20" ht="15" thickBot="1" x14ac:dyDescent="0.35">
      <c r="B8" s="8" t="s">
        <v>14</v>
      </c>
      <c r="C8" s="8">
        <v>-8.2100000000000006E-2</v>
      </c>
      <c r="D8" s="8">
        <v>0.34399999999999997</v>
      </c>
      <c r="E8" s="8">
        <v>0.99139999999999995</v>
      </c>
      <c r="F8" s="8">
        <v>5.67E-2</v>
      </c>
      <c r="G8" s="8">
        <v>-2.0000000000000001E-4</v>
      </c>
      <c r="H8" s="8">
        <v>0</v>
      </c>
      <c r="I8" s="8">
        <v>1.04E-2</v>
      </c>
      <c r="L8" s="1" t="s">
        <v>1</v>
      </c>
      <c r="M8" s="11">
        <v>20.5</v>
      </c>
      <c r="O8" s="13" t="s">
        <v>24</v>
      </c>
      <c r="P8" s="5">
        <f>$F8+$G8*$M$2+$H8/(1-$M$3/2000)+$I8*100/($M$8*SQRT($M$4))</f>
        <v>5.8968790923511982E-2</v>
      </c>
      <c r="Q8" s="15">
        <f>P8*$M$6^C8*$M$5^D8*$M$7^E8</f>
        <v>2.7269595938238083</v>
      </c>
    </row>
    <row r="9" spans="1:20" ht="67.8" customHeight="1" x14ac:dyDescent="0.3">
      <c r="B9" s="19" t="s">
        <v>15</v>
      </c>
      <c r="C9" s="19"/>
      <c r="D9" s="19"/>
      <c r="E9" s="19"/>
      <c r="F9" s="19"/>
      <c r="G9" s="19"/>
      <c r="H9" s="19"/>
      <c r="I9" s="19"/>
    </row>
  </sheetData>
  <mergeCells count="5">
    <mergeCell ref="B2:I2"/>
    <mergeCell ref="B3:I3"/>
    <mergeCell ref="B4:E4"/>
    <mergeCell ref="F4:I4"/>
    <mergeCell ref="B9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127</vt:lpstr>
      <vt:lpstr>'127'!_Ref35538758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2023-03-10T15:01:34Z</dcterms:created>
  <dcterms:modified xsi:type="dcterms:W3CDTF">2023-10-17T19:25:42Z</dcterms:modified>
</cp:coreProperties>
</file>