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G_Backup\Susana\Aulas\5_OperationsReserch\2024-2025_IOA\"/>
    </mc:Choice>
  </mc:AlternateContent>
  <bookViews>
    <workbookView xWindow="0" yWindow="0" windowWidth="23040" windowHeight="9192" activeTab="3"/>
  </bookViews>
  <sheets>
    <sheet name="Answer Report 1" sheetId="2" r:id="rId1"/>
    <sheet name="Sensitivity Report 1" sheetId="3" r:id="rId2"/>
    <sheet name="Limits Report 1" sheetId="4" r:id="rId3"/>
    <sheet name="Question8" sheetId="1" r:id="rId4"/>
  </sheets>
  <definedNames>
    <definedName name="solver_adj" localSheetId="3" hidden="1">Question8!$F$8:$H$8</definedName>
    <definedName name="solver_cvg" localSheetId="3" hidden="1">0.0001</definedName>
    <definedName name="solver_drv" localSheetId="3" hidden="1">1</definedName>
    <definedName name="solver_eng" localSheetId="3" hidden="1">2</definedName>
    <definedName name="solver_est" localSheetId="3" hidden="1">1</definedName>
    <definedName name="solver_itr" localSheetId="3" hidden="1">2147483647</definedName>
    <definedName name="solver_lhs1" localSheetId="3" hidden="1">Question8!$I$12</definedName>
    <definedName name="solver_lhs2" localSheetId="3" hidden="1">Question8!$I$13:$I$15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2</definedName>
    <definedName name="solver_nwt" localSheetId="3" hidden="1">1</definedName>
    <definedName name="solver_opt" localSheetId="3" hidden="1">Question8!$D$8</definedName>
    <definedName name="solver_pre" localSheetId="3" hidden="1">0.000001</definedName>
    <definedName name="solver_rbv" localSheetId="3" hidden="1">1</definedName>
    <definedName name="solver_rel1" localSheetId="3" hidden="1">1</definedName>
    <definedName name="solver_rel2" localSheetId="3" hidden="1">3</definedName>
    <definedName name="solver_rhs1" localSheetId="3" hidden="1">Question8!$K$12</definedName>
    <definedName name="solver_rhs2" localSheetId="3" hidden="1">Question8!$K$13:$K$15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2" hidden="1">2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2</definedName>
    <definedName name="solver_val" localSheetId="3" hidden="1">0</definedName>
    <definedName name="solver_ver" localSheetId="3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13" i="1"/>
  <c r="M14" i="1"/>
  <c r="M12" i="1"/>
  <c r="J4" i="3" l="1"/>
  <c r="I12" i="1"/>
  <c r="D8" i="1"/>
  <c r="I13" i="1" l="1"/>
  <c r="I14" i="1"/>
  <c r="I15" i="1"/>
  <c r="K14" i="1"/>
</calcChain>
</file>

<file path=xl/sharedStrings.xml><?xml version="1.0" encoding="utf-8"?>
<sst xmlns="http://schemas.openxmlformats.org/spreadsheetml/2006/main" count="158" uniqueCount="83">
  <si>
    <t>x1</t>
  </si>
  <si>
    <t>x2</t>
  </si>
  <si>
    <t>x3</t>
  </si>
  <si>
    <t>tons of prod A produced per month</t>
  </si>
  <si>
    <t>Min Z</t>
  </si>
  <si>
    <t>LHS</t>
  </si>
  <si>
    <t>RHS</t>
  </si>
  <si>
    <t>&lt;=</t>
  </si>
  <si>
    <t>max prod capacity</t>
  </si>
  <si>
    <t>delivery commitments</t>
  </si>
  <si>
    <t>&gt;=</t>
  </si>
  <si>
    <t>min production</t>
  </si>
  <si>
    <t>profit</t>
  </si>
  <si>
    <t>Microsoft Excel 16.0 Answer Report</t>
  </si>
  <si>
    <t>Worksheet: [Book4]Sheet1</t>
  </si>
  <si>
    <t>Report Created: 25/02/2025 22:24:39</t>
  </si>
  <si>
    <t>Result: Solver found a solution.  All Constraints and optimality conditions are satisfied.</t>
  </si>
  <si>
    <t>Solver Engine</t>
  </si>
  <si>
    <t>Engine: Simplex LP</t>
  </si>
  <si>
    <t>Solution Time: 0.063 Seconds.</t>
  </si>
  <si>
    <t>Iterations: 4 Subproblems: 0</t>
  </si>
  <si>
    <t>Solver Options</t>
  </si>
  <si>
    <t>Max Time Unlimited,  Iterations Unlimited, Precision 0.000001, Use Automatic Scaling</t>
  </si>
  <si>
    <t>Max Subproblems Unlimited, Max Integer Sols Unlimited, Integer Tolerance 1%, Assume NonNegative</t>
  </si>
  <si>
    <t>Objective Cell (Min)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</si>
  <si>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</si>
  <si>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</si>
  <si>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</si>
  <si>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</si>
  <si>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</si>
  <si>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</si>
  <si>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</si>
  <si>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</si>
  <si>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</si>
  <si>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</si>
  <si>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</si>
  <si>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$D$8</t>
  </si>
  <si>
    <t>$F$8</t>
  </si>
  <si>
    <t>Contin</t>
  </si>
  <si>
    <t>$G$8</t>
  </si>
  <si>
    <t>$H$8</t>
  </si>
  <si>
    <t>$I$12</t>
  </si>
  <si>
    <t>max prod capacity LHS</t>
  </si>
  <si>
    <t>$I$12&lt;=$K$12</t>
  </si>
  <si>
    <t>Not Binding</t>
  </si>
  <si>
    <t>$I$13</t>
  </si>
  <si>
    <t>delivery commitments LHS</t>
  </si>
  <si>
    <t>$I$13&gt;=$K$13</t>
  </si>
  <si>
    <t>Binding</t>
  </si>
  <si>
    <t>$I$14</t>
  </si>
  <si>
    <t>min production LHS</t>
  </si>
  <si>
    <t>$I$14&gt;=$K$14</t>
  </si>
  <si>
    <t>$I$15</t>
  </si>
  <si>
    <t>profit LHS</t>
  </si>
  <si>
    <t>$I$15&gt;=$K$15</t>
  </si>
  <si>
    <t>Microsoft Excel 16.0 Sensitivity Report</t>
  </si>
  <si>
    <t>Report Created: 25/02/2025 22:24:40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</si>
  <si>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</si>
  <si>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</si>
  <si>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</si>
  <si>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</si>
  <si>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</si>
  <si>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</si>
  <si>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</si>
  <si>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</si>
  <si>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</si>
  <si>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</si>
  <si>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</si>
  <si>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</si>
  <si>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</si>
  <si>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Microsoft Excel 16.0 Limits Report</t>
  </si>
  <si>
    <t>Variable</t>
  </si>
  <si>
    <t>Lower</t>
  </si>
  <si>
    <t>Limit</t>
  </si>
  <si>
    <t>Result</t>
  </si>
  <si>
    <t>Upper</t>
  </si>
  <si>
    <t>tons of prod B produced per month</t>
  </si>
  <si>
    <t>tons of prod C produced per month</t>
  </si>
  <si>
    <t>optimal solution</t>
  </si>
  <si>
    <t>the combination of products that reduces the amount of toxic waste produced to the minimum of 530000</t>
  </si>
  <si>
    <t>is 5000 tons of product A and 7000 tons of product B and no production ofproduct C</t>
  </si>
  <si>
    <t>reduced cost</t>
  </si>
  <si>
    <t>producing 1 ton of prod C will increase the production of toxic waste to 530000+20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</si>
</sst>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3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right"/>
    </xf>
    <xf numFmtId="0" fontId="1" fillId="0" borderId="0" xfId="0" applyFont="1"/>
    <xf numFmtId="0" fontId="0" fillId="0" borderId="4" xfId="0" applyFill="1" applyBorder="1" applyAlignment="1"/>
    <xf numFmtId="0" fontId="2" fillId="0" borderId="3" xfId="0" applyFont="1" applyFill="1" applyBorder="1" applyAlignment="1">
      <alignment horizontal="center"/>
    </xf>
    <xf numFmtId="0" fontId="0" fillId="0" borderId="5" xfId="0" applyFill="1" applyBorder="1" applyAlignment="1"/>
    <xf numFmtId="0" fontId="0" fillId="0" borderId="4" xfId="0" applyNumberFormat="1" applyFill="1" applyBorder="1" applyAlignment="1"/>
    <xf numFmtId="0" fontId="0" fillId="0" borderId="5" xfId="0" applyNumberForma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6" xfId="0" applyBorder="1" applyAlignment="1">
      <alignment horizontal="center"/>
    </xf>
    <xf numFmtId="0" fontId="0" fillId="3" borderId="5" xfId="0" applyFill="1" applyBorder="1" applyAlignment="1"/>
    <xf numFmtId="0" fontId="0" fillId="3" borderId="4" xfId="0" applyFill="1" applyBorder="1" applyAlignment="1"/>
    <xf numFmtId="0" fontId="0" fillId="4" borderId="4" xfId="0" applyFill="1" applyBorder="1" applyAlignment="1"/>
    <xf numFmtId="0" fontId="0" fillId="2" borderId="5" xfId="0" applyFill="1" applyBorder="1" applyAlignment="1"/>
    <xf numFmtId="0" fontId="3" fillId="0" borderId="0" xfId="0" applyFont="1" applyFill="1" applyAlignment="1">
      <alignment horizontal="center"/>
    </xf>
    <xf numFmtId="0" fontId="3" fillId="0" borderId="5" xfId="0" applyFont="1" applyFill="1" applyBorder="1" applyAlignment="1"/>
    <xf numFmtId="0" fontId="0" fillId="0" borderId="0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4" borderId="6" xfId="0" applyFill="1" applyBorder="1" applyAlignment="1">
      <alignment horizontal="center"/>
    </xf>
    <xf numFmtId="0" fontId="0" fillId="4" borderId="0" xfId="0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topLeftCell="A7" workbookViewId="0">
      <selection activeCell="F28" sqref="F28:F31"/>
    </sheetView>
  </sheetViews>
  <sheetFormatPr defaultRowHeight="14.4" x14ac:dyDescent="0.3"/>
  <cols>
    <col min="1" max="1" width="2.33203125" customWidth="1"/>
    <col min="2" max="2" width="5.5546875" customWidth="1"/>
    <col min="3" max="3" width="22.77734375" customWidth="1"/>
    <col min="4" max="4" width="12.6640625" bestFit="1" customWidth="1"/>
    <col min="5" max="5" width="12.5546875" bestFit="1" customWidth="1"/>
    <col min="6" max="6" width="10.44140625" customWidth="1"/>
    <col min="7" max="7" width="6" customWidth="1"/>
  </cols>
  <sheetData>
    <row r="1" spans="1:5" x14ac:dyDescent="0.3">
      <c r="A1" s="6" t="s">
        <v>13</v>
      </c>
    </row>
    <row r="2" spans="1:5" x14ac:dyDescent="0.3">
      <c r="A2" s="6" t="s">
        <v>14</v>
      </c>
    </row>
    <row r="3" spans="1:5" x14ac:dyDescent="0.3">
      <c r="A3" s="6" t="s">
        <v>15</v>
      </c>
    </row>
    <row r="4" spans="1:5" x14ac:dyDescent="0.3">
      <c r="A4" s="6" t="s">
        <v>16</v>
      </c>
    </row>
    <row r="5" spans="1:5" x14ac:dyDescent="0.3">
      <c r="A5" s="6" t="s">
        <v>17</v>
      </c>
    </row>
    <row r="6" spans="1:5" x14ac:dyDescent="0.3">
      <c r="A6" s="6"/>
      <c r="B6" t="s">
        <v>18</v>
      </c>
    </row>
    <row r="7" spans="1:5" x14ac:dyDescent="0.3">
      <c r="A7" s="6"/>
      <c r="B7" t="s">
        <v>19</v>
      </c>
    </row>
    <row r="8" spans="1:5" x14ac:dyDescent="0.3">
      <c r="A8" s="6"/>
      <c r="B8" t="s">
        <v>20</v>
      </c>
    </row>
    <row r="9" spans="1:5" x14ac:dyDescent="0.3">
      <c r="A9" s="6" t="s">
        <v>21</v>
      </c>
    </row>
    <row r="10" spans="1:5" x14ac:dyDescent="0.3">
      <c r="B10" t="s">
        <v>22</v>
      </c>
    </row>
    <row r="11" spans="1:5" x14ac:dyDescent="0.3">
      <c r="B11" t="s">
        <v>23</v>
      </c>
    </row>
    <row r="14" spans="1:5" ht="15" thickBot="1" x14ac:dyDescent="0.35">
      <c r="A14" t="s">
        <v>24</v>
      </c>
    </row>
    <row r="15" spans="1:5" ht="15" thickBot="1" x14ac:dyDescent="0.35">
      <c r="B15" s="8" t="s">
        <v>25</v>
      </c>
      <c r="C15" s="8" t="s">
        <v>26</v>
      </c>
      <c r="D15" s="8" t="s">
        <v>27</v>
      </c>
      <c r="E15" s="8" t="s">
        <v>28</v>
      </c>
    </row>
    <row r="16" spans="1:5" ht="15" thickBot="1" x14ac:dyDescent="0.35">
      <c r="B16" s="7" t="s">
        <v>36</v>
      </c>
      <c r="C16" s="7" t="s">
        <v>4</v>
      </c>
      <c r="D16" s="10">
        <v>0</v>
      </c>
      <c r="E16" s="10">
        <v>530000</v>
      </c>
    </row>
    <row r="19" spans="1:7" ht="15" thickBot="1" x14ac:dyDescent="0.35">
      <c r="A19" t="s">
        <v>29</v>
      </c>
    </row>
    <row r="20" spans="1:7" ht="15" thickBot="1" x14ac:dyDescent="0.35">
      <c r="B20" s="8" t="s">
        <v>25</v>
      </c>
      <c r="C20" s="8" t="s">
        <v>26</v>
      </c>
      <c r="D20" s="8" t="s">
        <v>27</v>
      </c>
      <c r="E20" s="8" t="s">
        <v>28</v>
      </c>
      <c r="F20" s="8" t="s">
        <v>30</v>
      </c>
    </row>
    <row r="21" spans="1:7" x14ac:dyDescent="0.3">
      <c r="B21" s="9" t="s">
        <v>37</v>
      </c>
      <c r="C21" s="9" t="s">
        <v>0</v>
      </c>
      <c r="D21" s="11">
        <v>0</v>
      </c>
      <c r="E21" s="11">
        <v>5000</v>
      </c>
      <c r="F21" s="9" t="s">
        <v>38</v>
      </c>
    </row>
    <row r="22" spans="1:7" x14ac:dyDescent="0.3">
      <c r="B22" s="9" t="s">
        <v>39</v>
      </c>
      <c r="C22" s="9" t="s">
        <v>1</v>
      </c>
      <c r="D22" s="11">
        <v>0</v>
      </c>
      <c r="E22" s="11">
        <v>7000</v>
      </c>
      <c r="F22" s="9" t="s">
        <v>38</v>
      </c>
    </row>
    <row r="23" spans="1:7" ht="15" thickBot="1" x14ac:dyDescent="0.35">
      <c r="B23" s="7" t="s">
        <v>40</v>
      </c>
      <c r="C23" s="7" t="s">
        <v>2</v>
      </c>
      <c r="D23" s="10">
        <v>0</v>
      </c>
      <c r="E23" s="10">
        <v>0</v>
      </c>
      <c r="F23" s="7" t="s">
        <v>38</v>
      </c>
    </row>
    <row r="26" spans="1:7" ht="15" thickBot="1" x14ac:dyDescent="0.35">
      <c r="A26" t="s">
        <v>31</v>
      </c>
    </row>
    <row r="27" spans="1:7" ht="15" thickBot="1" x14ac:dyDescent="0.35">
      <c r="B27" s="8" t="s">
        <v>25</v>
      </c>
      <c r="C27" s="8" t="s">
        <v>26</v>
      </c>
      <c r="D27" s="8" t="s">
        <v>32</v>
      </c>
      <c r="E27" s="8" t="s">
        <v>33</v>
      </c>
      <c r="F27" s="8" t="s">
        <v>34</v>
      </c>
      <c r="G27" s="8" t="s">
        <v>35</v>
      </c>
    </row>
    <row r="28" spans="1:7" x14ac:dyDescent="0.3">
      <c r="B28" s="9" t="s">
        <v>41</v>
      </c>
      <c r="C28" s="9" t="s">
        <v>42</v>
      </c>
      <c r="D28" s="11">
        <v>12000</v>
      </c>
      <c r="E28" s="9" t="s">
        <v>43</v>
      </c>
      <c r="F28" s="9" t="s">
        <v>44</v>
      </c>
      <c r="G28" s="9">
        <v>3000</v>
      </c>
    </row>
    <row r="29" spans="1:7" x14ac:dyDescent="0.3">
      <c r="B29" s="9" t="s">
        <v>45</v>
      </c>
      <c r="C29" s="9" t="s">
        <v>46</v>
      </c>
      <c r="D29" s="11">
        <v>5000</v>
      </c>
      <c r="E29" s="9" t="s">
        <v>47</v>
      </c>
      <c r="F29" s="9" t="s">
        <v>48</v>
      </c>
      <c r="G29" s="11">
        <v>0</v>
      </c>
    </row>
    <row r="30" spans="1:7" x14ac:dyDescent="0.3">
      <c r="B30" s="9" t="s">
        <v>49</v>
      </c>
      <c r="C30" s="9" t="s">
        <v>50</v>
      </c>
      <c r="D30" s="11">
        <v>12000</v>
      </c>
      <c r="E30" s="9" t="s">
        <v>51</v>
      </c>
      <c r="F30" s="9" t="s">
        <v>48</v>
      </c>
      <c r="G30" s="11">
        <v>0</v>
      </c>
    </row>
    <row r="31" spans="1:7" ht="15" thickBot="1" x14ac:dyDescent="0.35">
      <c r="B31" s="7" t="s">
        <v>52</v>
      </c>
      <c r="C31" s="7" t="s">
        <v>53</v>
      </c>
      <c r="D31" s="10">
        <v>85000</v>
      </c>
      <c r="E31" s="7" t="s">
        <v>54</v>
      </c>
      <c r="F31" s="7" t="s">
        <v>44</v>
      </c>
      <c r="G31" s="10">
        <v>75000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topLeftCell="A4" zoomScale="145" zoomScaleNormal="145" workbookViewId="0">
      <selection activeCell="E11" sqref="E11"/>
    </sheetView>
  </sheetViews>
  <sheetFormatPr defaultRowHeight="14.4" x14ac:dyDescent="0.3"/>
  <cols>
    <col min="1" max="1" width="2.33203125" customWidth="1"/>
    <col min="2" max="2" width="5.5546875" bestFit="1" customWidth="1"/>
    <col min="3" max="3" width="22.77734375" bestFit="1" customWidth="1"/>
    <col min="4" max="4" width="6.21875" bestFit="1" customWidth="1"/>
    <col min="5" max="5" width="8.33203125" bestFit="1" customWidth="1"/>
    <col min="6" max="6" width="10.109375" bestFit="1" customWidth="1"/>
    <col min="7" max="8" width="9.21875" bestFit="1" customWidth="1"/>
  </cols>
  <sheetData>
    <row r="1" spans="1:10" x14ac:dyDescent="0.3">
      <c r="A1" s="6" t="s">
        <v>55</v>
      </c>
    </row>
    <row r="2" spans="1:10" x14ac:dyDescent="0.3">
      <c r="A2" s="6" t="s">
        <v>14</v>
      </c>
    </row>
    <row r="3" spans="1:10" x14ac:dyDescent="0.3">
      <c r="A3" s="6" t="s">
        <v>56</v>
      </c>
    </row>
    <row r="4" spans="1:10" x14ac:dyDescent="0.3">
      <c r="I4">
        <v>530000</v>
      </c>
      <c r="J4">
        <f>I4+E11</f>
        <v>530020</v>
      </c>
    </row>
    <row r="6" spans="1:10" ht="15" thickBot="1" x14ac:dyDescent="0.35">
      <c r="A6" t="s">
        <v>29</v>
      </c>
    </row>
    <row r="7" spans="1:10" x14ac:dyDescent="0.3">
      <c r="B7" s="12"/>
      <c r="C7" s="12"/>
      <c r="D7" s="12" t="s">
        <v>57</v>
      </c>
      <c r="E7" s="12" t="s">
        <v>59</v>
      </c>
      <c r="F7" s="12" t="s">
        <v>61</v>
      </c>
      <c r="G7" s="12" t="s">
        <v>63</v>
      </c>
      <c r="H7" s="12" t="s">
        <v>63</v>
      </c>
    </row>
    <row r="8" spans="1:10" ht="15" thickBot="1" x14ac:dyDescent="0.35">
      <c r="B8" s="13" t="s">
        <v>25</v>
      </c>
      <c r="C8" s="13" t="s">
        <v>26</v>
      </c>
      <c r="D8" s="13" t="s">
        <v>58</v>
      </c>
      <c r="E8" s="13" t="s">
        <v>60</v>
      </c>
      <c r="F8" s="13" t="s">
        <v>62</v>
      </c>
      <c r="G8" s="13" t="s">
        <v>64</v>
      </c>
      <c r="H8" s="13" t="s">
        <v>65</v>
      </c>
    </row>
    <row r="9" spans="1:10" x14ac:dyDescent="0.3">
      <c r="B9" s="9" t="s">
        <v>37</v>
      </c>
      <c r="C9" s="9" t="s">
        <v>0</v>
      </c>
      <c r="D9" s="9">
        <v>5000</v>
      </c>
      <c r="E9" s="9">
        <v>0</v>
      </c>
      <c r="F9" s="9">
        <v>50</v>
      </c>
      <c r="G9" s="17">
        <v>1E+30</v>
      </c>
      <c r="H9" s="9">
        <v>10</v>
      </c>
    </row>
    <row r="10" spans="1:10" x14ac:dyDescent="0.3">
      <c r="B10" s="9" t="s">
        <v>39</v>
      </c>
      <c r="C10" s="9" t="s">
        <v>1</v>
      </c>
      <c r="D10" s="9">
        <v>7000</v>
      </c>
      <c r="E10" s="9">
        <v>0</v>
      </c>
      <c r="F10" s="9">
        <v>40</v>
      </c>
      <c r="G10" s="9">
        <v>10</v>
      </c>
      <c r="H10" s="9">
        <v>40</v>
      </c>
    </row>
    <row r="11" spans="1:10" ht="15" thickBot="1" x14ac:dyDescent="0.35">
      <c r="B11" s="7" t="s">
        <v>40</v>
      </c>
      <c r="C11" s="7" t="s">
        <v>2</v>
      </c>
      <c r="D11" s="7">
        <v>0</v>
      </c>
      <c r="E11" s="19">
        <v>20</v>
      </c>
      <c r="F11" s="7">
        <v>60</v>
      </c>
      <c r="G11" s="18">
        <v>1E+30</v>
      </c>
      <c r="H11" s="7">
        <v>20</v>
      </c>
    </row>
    <row r="13" spans="1:10" ht="15" thickBot="1" x14ac:dyDescent="0.35">
      <c r="A13" t="s">
        <v>31</v>
      </c>
    </row>
    <row r="14" spans="1:10" x14ac:dyDescent="0.3">
      <c r="B14" s="12"/>
      <c r="C14" s="12"/>
      <c r="D14" s="12" t="s">
        <v>57</v>
      </c>
      <c r="E14" s="12" t="s">
        <v>66</v>
      </c>
      <c r="F14" s="12" t="s">
        <v>68</v>
      </c>
      <c r="G14" s="12" t="s">
        <v>63</v>
      </c>
      <c r="H14" s="12" t="s">
        <v>63</v>
      </c>
    </row>
    <row r="15" spans="1:10" ht="15" thickBot="1" x14ac:dyDescent="0.35">
      <c r="B15" s="13" t="s">
        <v>25</v>
      </c>
      <c r="C15" s="13" t="s">
        <v>26</v>
      </c>
      <c r="D15" s="13" t="s">
        <v>58</v>
      </c>
      <c r="E15" s="13" t="s">
        <v>67</v>
      </c>
      <c r="F15" s="13" t="s">
        <v>69</v>
      </c>
      <c r="G15" s="13" t="s">
        <v>64</v>
      </c>
      <c r="H15" s="13" t="s">
        <v>65</v>
      </c>
    </row>
    <row r="16" spans="1:10" x14ac:dyDescent="0.3">
      <c r="B16" s="9" t="s">
        <v>41</v>
      </c>
      <c r="C16" s="9" t="s">
        <v>42</v>
      </c>
      <c r="D16" s="9">
        <v>12000</v>
      </c>
      <c r="E16" s="9">
        <v>0</v>
      </c>
      <c r="F16" s="9">
        <v>15000</v>
      </c>
      <c r="G16" s="17">
        <v>1E+30</v>
      </c>
      <c r="H16" s="9">
        <v>3000</v>
      </c>
    </row>
    <row r="17" spans="2:8" x14ac:dyDescent="0.3">
      <c r="B17" s="9" t="s">
        <v>45</v>
      </c>
      <c r="C17" s="9" t="s">
        <v>46</v>
      </c>
      <c r="D17" s="9">
        <v>5000</v>
      </c>
      <c r="E17" s="20">
        <v>10</v>
      </c>
      <c r="F17" s="9">
        <v>5000</v>
      </c>
      <c r="G17" s="9">
        <v>7000</v>
      </c>
      <c r="H17" s="9">
        <v>5000</v>
      </c>
    </row>
    <row r="18" spans="2:8" x14ac:dyDescent="0.3">
      <c r="B18" s="9" t="s">
        <v>49</v>
      </c>
      <c r="C18" s="9" t="s">
        <v>50</v>
      </c>
      <c r="D18" s="9">
        <v>12000</v>
      </c>
      <c r="E18" s="20">
        <v>40</v>
      </c>
      <c r="F18" s="9">
        <v>12000</v>
      </c>
      <c r="G18" s="9">
        <v>3000</v>
      </c>
      <c r="H18" s="9">
        <v>7000</v>
      </c>
    </row>
    <row r="19" spans="2:8" ht="15" thickBot="1" x14ac:dyDescent="0.35">
      <c r="B19" s="7" t="s">
        <v>52</v>
      </c>
      <c r="C19" s="7" t="s">
        <v>53</v>
      </c>
      <c r="D19" s="7">
        <v>85000</v>
      </c>
      <c r="E19" s="7">
        <v>0</v>
      </c>
      <c r="F19" s="7">
        <v>10000</v>
      </c>
      <c r="G19" s="7">
        <v>75000</v>
      </c>
      <c r="H19" s="18">
        <v>1E+30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workbookViewId="0"/>
  </sheetViews>
  <sheetFormatPr defaultRowHeight="14.4" x14ac:dyDescent="0.3"/>
  <cols>
    <col min="1" max="1" width="2.33203125" customWidth="1"/>
    <col min="2" max="2" width="5.21875" bestFit="1" customWidth="1"/>
    <col min="3" max="3" width="9" bestFit="1" customWidth="1"/>
    <col min="4" max="4" width="7" bestFit="1" customWidth="1"/>
    <col min="5" max="5" width="2.33203125" customWidth="1"/>
    <col min="6" max="6" width="6.109375" customWidth="1"/>
    <col min="7" max="7" width="9" bestFit="1" customWidth="1"/>
    <col min="8" max="8" width="2.33203125" customWidth="1"/>
    <col min="9" max="9" width="6.21875" customWidth="1"/>
    <col min="10" max="10" width="9" bestFit="1" customWidth="1"/>
  </cols>
  <sheetData>
    <row r="1" spans="1:10" x14ac:dyDescent="0.3">
      <c r="A1" s="6" t="s">
        <v>70</v>
      </c>
    </row>
    <row r="2" spans="1:10" x14ac:dyDescent="0.3">
      <c r="A2" s="6" t="s">
        <v>14</v>
      </c>
    </row>
    <row r="3" spans="1:10" x14ac:dyDescent="0.3">
      <c r="A3" s="6" t="s">
        <v>56</v>
      </c>
    </row>
    <row r="5" spans="1:10" ht="15" thickBot="1" x14ac:dyDescent="0.35"/>
    <row r="6" spans="1:10" x14ac:dyDescent="0.3">
      <c r="B6" s="12"/>
      <c r="C6" s="12" t="s">
        <v>61</v>
      </c>
      <c r="D6" s="12"/>
    </row>
    <row r="7" spans="1:10" ht="15" thickBot="1" x14ac:dyDescent="0.35">
      <c r="B7" s="13" t="s">
        <v>25</v>
      </c>
      <c r="C7" s="13" t="s">
        <v>26</v>
      </c>
      <c r="D7" s="13" t="s">
        <v>58</v>
      </c>
    </row>
    <row r="8" spans="1:10" ht="15" thickBot="1" x14ac:dyDescent="0.35">
      <c r="B8" s="7" t="s">
        <v>36</v>
      </c>
      <c r="C8" s="7" t="s">
        <v>4</v>
      </c>
      <c r="D8" s="10">
        <v>530000</v>
      </c>
    </row>
    <row r="10" spans="1:10" ht="15" thickBot="1" x14ac:dyDescent="0.35"/>
    <row r="11" spans="1:10" x14ac:dyDescent="0.3">
      <c r="B11" s="12"/>
      <c r="C11" s="12" t="s">
        <v>71</v>
      </c>
      <c r="D11" s="12"/>
      <c r="F11" s="12" t="s">
        <v>72</v>
      </c>
      <c r="G11" s="12" t="s">
        <v>61</v>
      </c>
      <c r="I11" s="12" t="s">
        <v>75</v>
      </c>
      <c r="J11" s="12" t="s">
        <v>61</v>
      </c>
    </row>
    <row r="12" spans="1:10" ht="15" thickBot="1" x14ac:dyDescent="0.35">
      <c r="B12" s="13" t="s">
        <v>25</v>
      </c>
      <c r="C12" s="13" t="s">
        <v>26</v>
      </c>
      <c r="D12" s="13" t="s">
        <v>58</v>
      </c>
      <c r="F12" s="13" t="s">
        <v>73</v>
      </c>
      <c r="G12" s="13" t="s">
        <v>74</v>
      </c>
      <c r="I12" s="13" t="s">
        <v>73</v>
      </c>
      <c r="J12" s="13" t="s">
        <v>74</v>
      </c>
    </row>
    <row r="13" spans="1:10" x14ac:dyDescent="0.3">
      <c r="B13" s="9" t="s">
        <v>37</v>
      </c>
      <c r="C13" s="9" t="s">
        <v>0</v>
      </c>
      <c r="D13" s="11">
        <v>5000</v>
      </c>
      <c r="F13" s="11">
        <v>5000</v>
      </c>
      <c r="G13" s="11">
        <v>530000</v>
      </c>
      <c r="I13" s="11">
        <v>8000</v>
      </c>
      <c r="J13" s="11">
        <v>680000</v>
      </c>
    </row>
    <row r="14" spans="1:10" x14ac:dyDescent="0.3">
      <c r="B14" s="9" t="s">
        <v>39</v>
      </c>
      <c r="C14" s="9" t="s">
        <v>1</v>
      </c>
      <c r="D14" s="11">
        <v>7000</v>
      </c>
      <c r="F14" s="11">
        <v>7000</v>
      </c>
      <c r="G14" s="11">
        <v>530000</v>
      </c>
      <c r="I14" s="11">
        <v>10000</v>
      </c>
      <c r="J14" s="11">
        <v>650000</v>
      </c>
    </row>
    <row r="15" spans="1:10" ht="15" thickBot="1" x14ac:dyDescent="0.35">
      <c r="B15" s="7" t="s">
        <v>40</v>
      </c>
      <c r="C15" s="7" t="s">
        <v>2</v>
      </c>
      <c r="D15" s="10">
        <v>0</v>
      </c>
      <c r="F15" s="10">
        <v>0</v>
      </c>
      <c r="G15" s="10">
        <v>530000</v>
      </c>
      <c r="I15" s="10">
        <v>3000</v>
      </c>
      <c r="J15" s="10">
        <v>710000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1"/>
  <sheetViews>
    <sheetView tabSelected="1" topLeftCell="B2" zoomScale="174" zoomScaleNormal="174" workbookViewId="0">
      <selection activeCell="M6" sqref="M6:O8"/>
    </sheetView>
  </sheetViews>
  <sheetFormatPr defaultRowHeight="14.4" x14ac:dyDescent="0.3"/>
  <cols>
    <col min="10" max="10" width="2.44140625" customWidth="1"/>
    <col min="12" max="12" width="2.5546875" customWidth="1"/>
  </cols>
  <sheetData>
    <row r="2" spans="2:15" x14ac:dyDescent="0.3">
      <c r="B2" t="s">
        <v>0</v>
      </c>
      <c r="C2" t="s">
        <v>3</v>
      </c>
    </row>
    <row r="3" spans="2:15" x14ac:dyDescent="0.3">
      <c r="B3" t="s">
        <v>1</v>
      </c>
      <c r="C3" t="s">
        <v>76</v>
      </c>
    </row>
    <row r="4" spans="2:15" x14ac:dyDescent="0.3">
      <c r="B4" t="s">
        <v>2</v>
      </c>
      <c r="C4" t="s">
        <v>77</v>
      </c>
    </row>
    <row r="6" spans="2:15" x14ac:dyDescent="0.3">
      <c r="F6" s="16">
        <v>50</v>
      </c>
      <c r="G6" s="16">
        <v>40</v>
      </c>
      <c r="H6" s="16">
        <v>60</v>
      </c>
      <c r="K6" s="23" t="s">
        <v>81</v>
      </c>
      <c r="M6" s="26" t="s">
        <v>82</v>
      </c>
      <c r="N6" s="26"/>
      <c r="O6" s="26"/>
    </row>
    <row r="7" spans="2:15" x14ac:dyDescent="0.3">
      <c r="D7" t="s">
        <v>4</v>
      </c>
      <c r="F7" s="16" t="s">
        <v>0</v>
      </c>
      <c r="G7" s="16" t="s">
        <v>1</v>
      </c>
      <c r="H7" s="16" t="s">
        <v>2</v>
      </c>
      <c r="K7" s="24"/>
      <c r="M7" s="26"/>
      <c r="N7" s="26"/>
      <c r="O7" s="26"/>
    </row>
    <row r="8" spans="2:15" ht="15" thickBot="1" x14ac:dyDescent="0.35">
      <c r="D8" s="1">
        <f>SUMPRODUCT(F8:H8,F6:H6)</f>
        <v>530000</v>
      </c>
      <c r="F8" s="16">
        <v>5000</v>
      </c>
      <c r="G8" s="16">
        <v>7000</v>
      </c>
      <c r="H8" s="25">
        <v>0</v>
      </c>
      <c r="K8" s="19">
        <v>20</v>
      </c>
      <c r="M8" s="26"/>
      <c r="N8" s="26"/>
      <c r="O8" s="26"/>
    </row>
    <row r="11" spans="2:15" x14ac:dyDescent="0.3">
      <c r="F11" s="1" t="s">
        <v>0</v>
      </c>
      <c r="G11" s="1" t="s">
        <v>1</v>
      </c>
      <c r="H11" s="1" t="s">
        <v>2</v>
      </c>
      <c r="I11" s="1" t="s">
        <v>5</v>
      </c>
      <c r="K11" s="1" t="s">
        <v>6</v>
      </c>
    </row>
    <row r="12" spans="2:15" x14ac:dyDescent="0.3">
      <c r="D12" s="3"/>
      <c r="E12" s="2" t="s">
        <v>8</v>
      </c>
      <c r="F12" s="3">
        <v>1</v>
      </c>
      <c r="G12" s="3">
        <v>1</v>
      </c>
      <c r="H12" s="3">
        <v>1</v>
      </c>
      <c r="I12" s="14">
        <f>SUMPRODUCT($F$8:$H$8,F12:H12)</f>
        <v>12000</v>
      </c>
      <c r="J12" s="3" t="s">
        <v>7</v>
      </c>
      <c r="K12" s="3">
        <v>15000</v>
      </c>
      <c r="M12" s="1">
        <f>K12-I12</f>
        <v>3000</v>
      </c>
      <c r="N12" s="9" t="s">
        <v>44</v>
      </c>
    </row>
    <row r="13" spans="2:15" x14ac:dyDescent="0.3">
      <c r="D13" s="4"/>
      <c r="E13" s="5" t="s">
        <v>9</v>
      </c>
      <c r="F13" s="4">
        <v>1</v>
      </c>
      <c r="G13" s="4"/>
      <c r="H13" s="4"/>
      <c r="I13" s="15">
        <f t="shared" ref="I13:I15" si="0">SUMPRODUCT($F$8:$H$8,F13:H13)</f>
        <v>5000</v>
      </c>
      <c r="J13" s="4" t="s">
        <v>10</v>
      </c>
      <c r="K13" s="4">
        <v>5000</v>
      </c>
      <c r="M13" s="21">
        <f t="shared" ref="M13:M15" si="1">K13-I13</f>
        <v>0</v>
      </c>
      <c r="N13" s="22" t="s">
        <v>48</v>
      </c>
    </row>
    <row r="14" spans="2:15" x14ac:dyDescent="0.3">
      <c r="D14" s="4"/>
      <c r="E14" s="5" t="s">
        <v>11</v>
      </c>
      <c r="F14" s="4">
        <v>1</v>
      </c>
      <c r="G14" s="4">
        <v>1</v>
      </c>
      <c r="H14" s="4">
        <v>1</v>
      </c>
      <c r="I14" s="15">
        <f t="shared" si="0"/>
        <v>12000</v>
      </c>
      <c r="J14" s="4" t="s">
        <v>10</v>
      </c>
      <c r="K14" s="4">
        <f>0.8*15000</f>
        <v>12000</v>
      </c>
      <c r="M14" s="21">
        <f t="shared" si="1"/>
        <v>0</v>
      </c>
      <c r="N14" s="22" t="s">
        <v>48</v>
      </c>
    </row>
    <row r="15" spans="2:15" ht="15" thickBot="1" x14ac:dyDescent="0.35">
      <c r="D15" s="4"/>
      <c r="E15" s="5" t="s">
        <v>12</v>
      </c>
      <c r="F15" s="4">
        <v>10</v>
      </c>
      <c r="G15" s="4">
        <v>5</v>
      </c>
      <c r="H15" s="4">
        <v>10</v>
      </c>
      <c r="I15" s="15">
        <f t="shared" si="0"/>
        <v>85000</v>
      </c>
      <c r="J15" s="4" t="s">
        <v>10</v>
      </c>
      <c r="K15" s="4">
        <v>10000</v>
      </c>
      <c r="M15" s="1">
        <f>I15-K15</f>
        <v>75000</v>
      </c>
      <c r="N15" s="7" t="s">
        <v>44</v>
      </c>
    </row>
    <row r="18" spans="4:5" x14ac:dyDescent="0.3">
      <c r="D18" t="s">
        <v>78</v>
      </c>
    </row>
    <row r="20" spans="4:5" x14ac:dyDescent="0.3">
      <c r="E20" t="s">
        <v>79</v>
      </c>
    </row>
    <row r="21" spans="4:5" x14ac:dyDescent="0.3">
      <c r="E21" t="s">
        <v>80</v>
      </c>
    </row>
  </sheetData>
  <mergeCells count="2">
    <mergeCell ref="K6:K7"/>
    <mergeCell ref="M6:O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Answer Report 1</vt:lpstr>
      <vt:lpstr>Sensitivity Report 1</vt:lpstr>
      <vt:lpstr>Limits Report 1</vt:lpstr>
      <vt:lpstr>Question8</vt:lpstr>
    </vt:vector>
  </TitlesOfParts>
  <Company>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smb</dc:creator>
  <cp:lastModifiedBy>smb</cp:lastModifiedBy>
  <dcterms:created xsi:type="dcterms:W3CDTF">2025-02-25T22:18:28Z</dcterms:created>
  <dcterms:modified xsi:type="dcterms:W3CDTF">2025-02-28T19:23:23Z</dcterms:modified>
</cp:coreProperties>
</file>