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G_Backup\Susana\Aulas\5_OperationsReserch\2024-2025_IOA\"/>
    </mc:Choice>
  </mc:AlternateContent>
  <bookViews>
    <workbookView xWindow="0" yWindow="0" windowWidth="23040" windowHeight="9192" activeTab="3"/>
  </bookViews>
  <sheets>
    <sheet name="Answer Report 1" sheetId="2" r:id="rId1"/>
    <sheet name="Sensitivity Report 1" sheetId="3" r:id="rId2"/>
    <sheet name="Limits Report 1" sheetId="4" r:id="rId3"/>
    <sheet name="Question9" sheetId="1" r:id="rId4"/>
  </sheets>
  <definedNames>
    <definedName name="solver_adj" localSheetId="3" hidden="1">Question9!$I$10:$L$10</definedName>
    <definedName name="solver_cvg" localSheetId="3" hidden="1">0.0001</definedName>
    <definedName name="solver_drv" localSheetId="3" hidden="1">1</definedName>
    <definedName name="solver_eng" localSheetId="3" hidden="1">2</definedName>
    <definedName name="solver_est" localSheetId="3" hidden="1">1</definedName>
    <definedName name="solver_itr" localSheetId="3" hidden="1">2147483647</definedName>
    <definedName name="solver_lhs1" localSheetId="3" hidden="1">Question9!$M$14:$M$15</definedName>
    <definedName name="solver_lhs2" localSheetId="3" hidden="1">Question9!$M$16:$M$17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2</definedName>
    <definedName name="solver_nwt" localSheetId="3" hidden="1">1</definedName>
    <definedName name="solver_opt" localSheetId="3" hidden="1">Question9!$F$11</definedName>
    <definedName name="solver_pre" localSheetId="3" hidden="1">0.000001</definedName>
    <definedName name="solver_rbv" localSheetId="3" hidden="1">1</definedName>
    <definedName name="solver_rel1" localSheetId="3" hidden="1">1</definedName>
    <definedName name="solver_rel2" localSheetId="3" hidden="1">2</definedName>
    <definedName name="solver_rhs1" localSheetId="3" hidden="1">Question9!$O$14:$O$15</definedName>
    <definedName name="solver_rhs2" localSheetId="3" hidden="1">Question9!$O$16:$O$17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2" hidden="1">2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2</definedName>
    <definedName name="solver_val" localSheetId="3" hidden="1">0</definedName>
    <definedName name="solver_ver" localSheetId="3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3" l="1"/>
  <c r="J17" i="3"/>
  <c r="P15" i="1"/>
  <c r="P16" i="1"/>
  <c r="P17" i="1"/>
  <c r="P14" i="1"/>
  <c r="J10" i="3"/>
  <c r="K10" i="3"/>
  <c r="J11" i="3"/>
  <c r="K11" i="3"/>
  <c r="J12" i="3"/>
  <c r="K12" i="3"/>
  <c r="K17" i="3"/>
  <c r="J18" i="3"/>
  <c r="K18" i="3"/>
  <c r="J19" i="3"/>
  <c r="K19" i="3"/>
  <c r="K20" i="3"/>
  <c r="K9" i="3"/>
  <c r="J9" i="3"/>
  <c r="M15" i="1"/>
  <c r="M16" i="1"/>
  <c r="M17" i="1"/>
  <c r="M14" i="1"/>
  <c r="F11" i="1"/>
</calcChain>
</file>

<file path=xl/sharedStrings.xml><?xml version="1.0" encoding="utf-8"?>
<sst xmlns="http://schemas.openxmlformats.org/spreadsheetml/2006/main" count="184" uniqueCount="106">
  <si>
    <t>Min C</t>
  </si>
  <si>
    <t>A</t>
  </si>
  <si>
    <t>B</t>
  </si>
  <si>
    <t>warehouse</t>
  </si>
  <si>
    <t>sales</t>
  </si>
  <si>
    <t>P</t>
  </si>
  <si>
    <t>Q</t>
  </si>
  <si>
    <t>amount of prod stored</t>
  </si>
  <si>
    <t>demand for product at</t>
  </si>
  <si>
    <t>stock constraints at warehouse A</t>
  </si>
  <si>
    <t>stock constraints at warehouse B</t>
  </si>
  <si>
    <t>demand constraints of shop P</t>
  </si>
  <si>
    <t>demand constraints of shop Q</t>
  </si>
  <si>
    <t>LHS</t>
  </si>
  <si>
    <t>RHS</t>
  </si>
  <si>
    <t>&lt;=</t>
  </si>
  <si>
    <t>=</t>
  </si>
  <si>
    <t>nr of tons of prod transported from warehouse A to sales P</t>
  </si>
  <si>
    <t>nr of tons of prod transported from warehouse A to sales Q</t>
  </si>
  <si>
    <t>nr of tons of prod transported from warehouse B to sales P</t>
  </si>
  <si>
    <t>nr of tons of prod transported from warehouse B to sales Q</t>
  </si>
  <si>
    <t>xAP</t>
  </si>
  <si>
    <t>xAQ</t>
  </si>
  <si>
    <t>xBP</t>
  </si>
  <si>
    <t>xBQ</t>
  </si>
  <si>
    <t>Microsoft Excel 16.0 Answer Report</t>
  </si>
  <si>
    <t>Worksheet: [Book1]Sheet1</t>
  </si>
  <si>
    <t>Report Created: 26/02/2025 12:16:03</t>
  </si>
  <si>
    <t>Result: Solver found a solution.  All Constraints and optimality conditions are satisfied.</t>
  </si>
  <si>
    <t>Solver Engine</t>
  </si>
  <si>
    <t>Engine: Simplex LP</t>
  </si>
  <si>
    <t>Solution Time: 0.063 Seconds.</t>
  </si>
  <si>
    <t>Iterations: 4 Subproblems: 0</t>
  </si>
  <si>
    <t>Solver Options</t>
  </si>
  <si>
    <t>Max Time Unlimited,  Iterations Unlimited, Precision 0.000001, Use Automatic Scaling</t>
  </si>
  <si>
    <t>Max Subproblems Unlimited, Max Integer Sols Unlimited, Integer Tolerance 1%, Assume NonNegative</t>
  </si>
  <si>
    <t>Objective Cell (Min)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</si>
  <si>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</si>
  <si>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</si>
  <si>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</si>
  <si>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</si>
  <si>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</si>
  <si>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</si>
  <si>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</si>
  <si>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</si>
  <si>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</si>
  <si>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</si>
  <si>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</si>
  <si>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$F$11</t>
  </si>
  <si>
    <t>$I$10</t>
  </si>
  <si>
    <t>Min C xAP</t>
  </si>
  <si>
    <t>Contin</t>
  </si>
  <si>
    <t>$J$10</t>
  </si>
  <si>
    <t>Min C xAQ</t>
  </si>
  <si>
    <t>$K$10</t>
  </si>
  <si>
    <t>Min C xBP</t>
  </si>
  <si>
    <t>$L$10</t>
  </si>
  <si>
    <t>Min C xBQ</t>
  </si>
  <si>
    <t>$M$14</t>
  </si>
  <si>
    <t>stock constraints at warehouse A LHS</t>
  </si>
  <si>
    <t>$M$14&lt;=$O$14</t>
  </si>
  <si>
    <t>Binding</t>
  </si>
  <si>
    <t>$M$15</t>
  </si>
  <si>
    <t>stock constraints at warehouse B LHS</t>
  </si>
  <si>
    <t>$M$15&lt;=$O$15</t>
  </si>
  <si>
    <t>Not Binding</t>
  </si>
  <si>
    <t>$M$16</t>
  </si>
  <si>
    <t>demand constraints of shop P LHS</t>
  </si>
  <si>
    <t>$M$16=$O$16</t>
  </si>
  <si>
    <t>$M$17</t>
  </si>
  <si>
    <t>demand constraints of shop Q LHS</t>
  </si>
  <si>
    <t>$M$17=$O$17</t>
  </si>
  <si>
    <t>Microsoft Excel 16.0 Sensitivity Report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</si>
  <si>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</si>
  <si>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</si>
  <si>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</si>
  <si>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</si>
  <si>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</si>
  <si>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</si>
  <si>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</si>
  <si>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</si>
  <si>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</si>
  <si>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</si>
  <si>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</si>
  <si>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</si>
  <si>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</si>
  <si>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Microsoft Excel 16.0 Limits Report</t>
  </si>
  <si>
    <t>Variable</t>
  </si>
  <si>
    <t>Lower</t>
  </si>
  <si>
    <t>Limit</t>
  </si>
  <si>
    <t>Result</t>
  </si>
  <si>
    <t>Upper</t>
  </si>
  <si>
    <t>All the 35 tons of product at warehouse A are transported to sales P</t>
  </si>
  <si>
    <t>no product is transported from warehouse A to sales Q</t>
  </si>
  <si>
    <t xml:space="preserve">5 tons of prod are transported from wareahouse B to sales P </t>
  </si>
  <si>
    <t>35 tons of prod are transported from wareahouse B to sales Q</t>
  </si>
  <si>
    <t>binding constraint</t>
  </si>
  <si>
    <t>optimal solution</t>
  </si>
  <si>
    <t xml:space="preserve">(xAP, xAQ, xBP, xBQ) </t>
  </si>
  <si>
    <t>(35, 0, 5, 30)</t>
  </si>
  <si>
    <t>resulting in a minimum cost of 1005</t>
  </si>
  <si>
    <t>shadow price</t>
  </si>
  <si>
    <t>Positive Shadow Price: The objective function value will increase</t>
  </si>
  <si>
    <t>Negative Shadow Price: The objective function value will decrease</t>
  </si>
  <si>
    <t>if one additional ton of product is transported, it will hgave a cost of 1005-3=1002</t>
  </si>
  <si>
    <t>if I increase the demand in shop P in 1 ton (from 30 to 31) since no product is transpoted from warehouse A to shopQ and the transportation cost of B to Shop Q is 17, the cost would raise to  1005+17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</si>
</sst>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1"/>
      <color rgb="FF0B0BB5"/>
      <name val="Calibri"/>
      <family val="2"/>
      <scheme val="minor"/>
    </font>
    <font>
      <b/>
      <sz val="9"/>
      <color rgb="FF0B0BB5"/>
      <name val="Calibri"/>
      <family val="2"/>
      <scheme val="minor"/>
    </font>
    <font>
      <b/>
      <i/>
      <sz val="9"/>
      <color rgb="FF0B0BB5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rgb="FF040C2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5" xfId="0" applyFill="1" applyBorder="1" applyAlignment="1"/>
    <xf numFmtId="0" fontId="3" fillId="0" borderId="4" xfId="0" applyFont="1" applyFill="1" applyBorder="1" applyAlignment="1">
      <alignment horizontal="center"/>
    </xf>
    <xf numFmtId="0" fontId="0" fillId="0" borderId="6" xfId="0" applyFill="1" applyBorder="1" applyAlignment="1"/>
    <xf numFmtId="0" fontId="0" fillId="0" borderId="5" xfId="0" applyNumberFormat="1" applyFill="1" applyBorder="1" applyAlignment="1"/>
    <xf numFmtId="0" fontId="0" fillId="0" borderId="6" xfId="0" applyNumberForma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6" xfId="0" applyFont="1" applyFill="1" applyBorder="1" applyAlignme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right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wrapText="1"/>
    </xf>
    <xf numFmtId="0" fontId="8" fillId="0" borderId="0" xfId="0" applyFon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B0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topLeftCell="A10" workbookViewId="0">
      <selection activeCell="F29" sqref="F29"/>
    </sheetView>
  </sheetViews>
  <sheetFormatPr defaultRowHeight="14.4" x14ac:dyDescent="0.3"/>
  <cols>
    <col min="1" max="1" width="2.33203125" customWidth="1"/>
    <col min="2" max="2" width="6.6640625" customWidth="1"/>
    <col min="3" max="3" width="31.88671875" customWidth="1"/>
    <col min="4" max="4" width="12.6640625" bestFit="1" customWidth="1"/>
    <col min="5" max="5" width="14.109375" bestFit="1" customWidth="1"/>
    <col min="6" max="6" width="10.44140625" customWidth="1"/>
    <col min="7" max="7" width="5.33203125" customWidth="1"/>
  </cols>
  <sheetData>
    <row r="1" spans="1:5" x14ac:dyDescent="0.3">
      <c r="A1" s="3" t="s">
        <v>25</v>
      </c>
    </row>
    <row r="2" spans="1:5" x14ac:dyDescent="0.3">
      <c r="A2" s="3" t="s">
        <v>26</v>
      </c>
    </row>
    <row r="3" spans="1:5" x14ac:dyDescent="0.3">
      <c r="A3" s="3" t="s">
        <v>27</v>
      </c>
    </row>
    <row r="4" spans="1:5" x14ac:dyDescent="0.3">
      <c r="A4" s="3" t="s">
        <v>28</v>
      </c>
    </row>
    <row r="5" spans="1:5" x14ac:dyDescent="0.3">
      <c r="A5" s="3" t="s">
        <v>29</v>
      </c>
    </row>
    <row r="6" spans="1:5" x14ac:dyDescent="0.3">
      <c r="A6" s="3"/>
      <c r="B6" t="s">
        <v>30</v>
      </c>
    </row>
    <row r="7" spans="1:5" x14ac:dyDescent="0.3">
      <c r="A7" s="3"/>
      <c r="B7" t="s">
        <v>31</v>
      </c>
    </row>
    <row r="8" spans="1:5" x14ac:dyDescent="0.3">
      <c r="A8" s="3"/>
      <c r="B8" t="s">
        <v>32</v>
      </c>
    </row>
    <row r="9" spans="1:5" x14ac:dyDescent="0.3">
      <c r="A9" s="3" t="s">
        <v>33</v>
      </c>
    </row>
    <row r="10" spans="1:5" x14ac:dyDescent="0.3">
      <c r="B10" t="s">
        <v>34</v>
      </c>
    </row>
    <row r="11" spans="1:5" x14ac:dyDescent="0.3">
      <c r="B11" t="s">
        <v>35</v>
      </c>
    </row>
    <row r="14" spans="1:5" ht="15" thickBot="1" x14ac:dyDescent="0.35">
      <c r="A14" t="s">
        <v>36</v>
      </c>
    </row>
    <row r="15" spans="1:5" ht="15" thickBot="1" x14ac:dyDescent="0.35">
      <c r="B15" s="5" t="s">
        <v>37</v>
      </c>
      <c r="C15" s="5" t="s">
        <v>38</v>
      </c>
      <c r="D15" s="5" t="s">
        <v>39</v>
      </c>
      <c r="E15" s="5" t="s">
        <v>40</v>
      </c>
    </row>
    <row r="16" spans="1:5" ht="15" thickBot="1" x14ac:dyDescent="0.35">
      <c r="B16" s="4" t="s">
        <v>48</v>
      </c>
      <c r="C16" s="4" t="s">
        <v>0</v>
      </c>
      <c r="D16" s="7">
        <v>0</v>
      </c>
      <c r="E16" s="7">
        <v>1005</v>
      </c>
    </row>
    <row r="19" spans="1:7" ht="15" thickBot="1" x14ac:dyDescent="0.35">
      <c r="A19" t="s">
        <v>41</v>
      </c>
    </row>
    <row r="20" spans="1:7" ht="15" thickBot="1" x14ac:dyDescent="0.35">
      <c r="B20" s="5" t="s">
        <v>37</v>
      </c>
      <c r="C20" s="5" t="s">
        <v>38</v>
      </c>
      <c r="D20" s="5" t="s">
        <v>39</v>
      </c>
      <c r="E20" s="5" t="s">
        <v>40</v>
      </c>
      <c r="F20" s="5" t="s">
        <v>42</v>
      </c>
    </row>
    <row r="21" spans="1:7" x14ac:dyDescent="0.3">
      <c r="B21" s="6" t="s">
        <v>49</v>
      </c>
      <c r="C21" s="6" t="s">
        <v>50</v>
      </c>
      <c r="D21" s="8">
        <v>0</v>
      </c>
      <c r="E21" s="8">
        <v>35</v>
      </c>
      <c r="F21" s="6" t="s">
        <v>51</v>
      </c>
    </row>
    <row r="22" spans="1:7" x14ac:dyDescent="0.3">
      <c r="B22" s="6" t="s">
        <v>52</v>
      </c>
      <c r="C22" s="6" t="s">
        <v>53</v>
      </c>
      <c r="D22" s="8">
        <v>0</v>
      </c>
      <c r="E22" s="8">
        <v>0</v>
      </c>
      <c r="F22" s="6" t="s">
        <v>51</v>
      </c>
    </row>
    <row r="23" spans="1:7" x14ac:dyDescent="0.3">
      <c r="B23" s="6" t="s">
        <v>54</v>
      </c>
      <c r="C23" s="6" t="s">
        <v>55</v>
      </c>
      <c r="D23" s="8">
        <v>0</v>
      </c>
      <c r="E23" s="8">
        <v>5</v>
      </c>
      <c r="F23" s="6" t="s">
        <v>51</v>
      </c>
    </row>
    <row r="24" spans="1:7" ht="15" thickBot="1" x14ac:dyDescent="0.35">
      <c r="B24" s="4" t="s">
        <v>56</v>
      </c>
      <c r="C24" s="4" t="s">
        <v>57</v>
      </c>
      <c r="D24" s="7">
        <v>0</v>
      </c>
      <c r="E24" s="7">
        <v>30</v>
      </c>
      <c r="F24" s="4" t="s">
        <v>51</v>
      </c>
    </row>
    <row r="27" spans="1:7" ht="15" thickBot="1" x14ac:dyDescent="0.35">
      <c r="A27" t="s">
        <v>43</v>
      </c>
    </row>
    <row r="28" spans="1:7" ht="15" thickBot="1" x14ac:dyDescent="0.35">
      <c r="B28" s="5" t="s">
        <v>37</v>
      </c>
      <c r="C28" s="5" t="s">
        <v>38</v>
      </c>
      <c r="D28" s="5" t="s">
        <v>44</v>
      </c>
      <c r="E28" s="5" t="s">
        <v>45</v>
      </c>
      <c r="F28" s="5" t="s">
        <v>46</v>
      </c>
      <c r="G28" s="5" t="s">
        <v>47</v>
      </c>
    </row>
    <row r="29" spans="1:7" x14ac:dyDescent="0.3">
      <c r="B29" s="6" t="s">
        <v>58</v>
      </c>
      <c r="C29" s="6" t="s">
        <v>59</v>
      </c>
      <c r="D29" s="8">
        <v>35</v>
      </c>
      <c r="E29" s="6" t="s">
        <v>60</v>
      </c>
      <c r="F29" s="6" t="s">
        <v>61</v>
      </c>
      <c r="G29" s="6">
        <v>0</v>
      </c>
    </row>
    <row r="30" spans="1:7" x14ac:dyDescent="0.3">
      <c r="B30" s="6" t="s">
        <v>62</v>
      </c>
      <c r="C30" s="6" t="s">
        <v>63</v>
      </c>
      <c r="D30" s="8">
        <v>35</v>
      </c>
      <c r="E30" s="6" t="s">
        <v>64</v>
      </c>
      <c r="F30" s="6" t="s">
        <v>65</v>
      </c>
      <c r="G30" s="6">
        <v>15</v>
      </c>
    </row>
    <row r="31" spans="1:7" x14ac:dyDescent="0.3">
      <c r="B31" s="6" t="s">
        <v>66</v>
      </c>
      <c r="C31" s="6" t="s">
        <v>67</v>
      </c>
      <c r="D31" s="8">
        <v>40</v>
      </c>
      <c r="E31" s="6" t="s">
        <v>68</v>
      </c>
      <c r="F31" s="6" t="s">
        <v>61</v>
      </c>
      <c r="G31" s="6">
        <v>0</v>
      </c>
    </row>
    <row r="32" spans="1:7" ht="15" thickBot="1" x14ac:dyDescent="0.35">
      <c r="B32" s="4" t="s">
        <v>69</v>
      </c>
      <c r="C32" s="4" t="s">
        <v>70</v>
      </c>
      <c r="D32" s="7">
        <v>30</v>
      </c>
      <c r="E32" s="4" t="s">
        <v>71</v>
      </c>
      <c r="F32" s="4" t="s">
        <v>61</v>
      </c>
      <c r="G32" s="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E17" sqref="E17:E20"/>
    </sheetView>
  </sheetViews>
  <sheetFormatPr defaultRowHeight="14.4" x14ac:dyDescent="0.3"/>
  <cols>
    <col min="1" max="1" width="2.33203125" customWidth="1"/>
    <col min="2" max="2" width="6.6640625" bestFit="1" customWidth="1"/>
    <col min="3" max="3" width="31.88671875" bestFit="1" customWidth="1"/>
    <col min="4" max="4" width="5.77734375" customWidth="1"/>
    <col min="5" max="5" width="8.33203125" bestFit="1" customWidth="1"/>
    <col min="6" max="6" width="10.109375" bestFit="1" customWidth="1"/>
    <col min="7" max="8" width="9.21875" bestFit="1" customWidth="1"/>
    <col min="9" max="9" width="1.88671875" customWidth="1"/>
  </cols>
  <sheetData>
    <row r="1" spans="1:11" x14ac:dyDescent="0.3">
      <c r="A1" s="3" t="s">
        <v>72</v>
      </c>
    </row>
    <row r="2" spans="1:11" x14ac:dyDescent="0.3">
      <c r="A2" s="3" t="s">
        <v>26</v>
      </c>
    </row>
    <row r="3" spans="1:11" x14ac:dyDescent="0.3">
      <c r="A3" s="3" t="s">
        <v>27</v>
      </c>
    </row>
    <row r="6" spans="1:11" ht="15" thickBot="1" x14ac:dyDescent="0.35">
      <c r="A6" t="s">
        <v>41</v>
      </c>
    </row>
    <row r="7" spans="1:11" x14ac:dyDescent="0.3">
      <c r="B7" s="9"/>
      <c r="C7" s="9"/>
      <c r="D7" s="9" t="s">
        <v>73</v>
      </c>
      <c r="E7" s="9" t="s">
        <v>75</v>
      </c>
      <c r="F7" s="9" t="s">
        <v>77</v>
      </c>
      <c r="G7" s="9" t="s">
        <v>79</v>
      </c>
      <c r="H7" s="9" t="s">
        <v>79</v>
      </c>
    </row>
    <row r="8" spans="1:11" ht="15" thickBot="1" x14ac:dyDescent="0.35">
      <c r="B8" s="10" t="s">
        <v>37</v>
      </c>
      <c r="C8" s="10" t="s">
        <v>38</v>
      </c>
      <c r="D8" s="10" t="s">
        <v>74</v>
      </c>
      <c r="E8" s="10" t="s">
        <v>76</v>
      </c>
      <c r="F8" s="10" t="s">
        <v>78</v>
      </c>
      <c r="G8" s="10" t="s">
        <v>80</v>
      </c>
      <c r="H8" s="10" t="s">
        <v>81</v>
      </c>
    </row>
    <row r="9" spans="1:11" x14ac:dyDescent="0.3">
      <c r="B9" s="6" t="s">
        <v>49</v>
      </c>
      <c r="C9" s="6" t="s">
        <v>50</v>
      </c>
      <c r="D9" s="6">
        <v>35</v>
      </c>
      <c r="E9" s="6">
        <v>0</v>
      </c>
      <c r="F9" s="6">
        <v>12</v>
      </c>
      <c r="G9" s="6">
        <v>3</v>
      </c>
      <c r="H9" s="6">
        <v>1E+30</v>
      </c>
      <c r="J9">
        <f>F9-H9</f>
        <v>-1E+30</v>
      </c>
      <c r="K9">
        <f>F9+G9</f>
        <v>15</v>
      </c>
    </row>
    <row r="10" spans="1:11" x14ac:dyDescent="0.3">
      <c r="B10" s="6" t="s">
        <v>52</v>
      </c>
      <c r="C10" s="6" t="s">
        <v>53</v>
      </c>
      <c r="D10" s="6">
        <v>0</v>
      </c>
      <c r="E10" s="6">
        <v>6</v>
      </c>
      <c r="F10" s="6">
        <v>20</v>
      </c>
      <c r="G10" s="6">
        <v>1E+30</v>
      </c>
      <c r="H10" s="6">
        <v>6</v>
      </c>
      <c r="J10">
        <f t="shared" ref="J10:J19" si="0">F10-H10</f>
        <v>14</v>
      </c>
      <c r="K10">
        <f t="shared" ref="K10:K20" si="1">F10+G10</f>
        <v>1E+30</v>
      </c>
    </row>
    <row r="11" spans="1:11" x14ac:dyDescent="0.3">
      <c r="B11" s="6" t="s">
        <v>54</v>
      </c>
      <c r="C11" s="6" t="s">
        <v>55</v>
      </c>
      <c r="D11" s="6">
        <v>5</v>
      </c>
      <c r="E11" s="6">
        <v>0</v>
      </c>
      <c r="F11" s="6">
        <v>15</v>
      </c>
      <c r="G11" s="6">
        <v>1E+30</v>
      </c>
      <c r="H11" s="6">
        <v>3</v>
      </c>
      <c r="J11">
        <f t="shared" si="0"/>
        <v>12</v>
      </c>
      <c r="K11">
        <f t="shared" si="1"/>
        <v>1E+30</v>
      </c>
    </row>
    <row r="12" spans="1:11" ht="15" thickBot="1" x14ac:dyDescent="0.35">
      <c r="B12" s="4" t="s">
        <v>56</v>
      </c>
      <c r="C12" s="4" t="s">
        <v>57</v>
      </c>
      <c r="D12" s="4">
        <v>30</v>
      </c>
      <c r="E12" s="4">
        <v>0</v>
      </c>
      <c r="F12" s="4">
        <v>17</v>
      </c>
      <c r="G12" s="4">
        <v>6</v>
      </c>
      <c r="H12" s="4">
        <v>1E+30</v>
      </c>
      <c r="J12">
        <f t="shared" si="0"/>
        <v>-1E+30</v>
      </c>
      <c r="K12">
        <f t="shared" si="1"/>
        <v>23</v>
      </c>
    </row>
    <row r="14" spans="1:11" ht="15" thickBot="1" x14ac:dyDescent="0.35">
      <c r="A14" t="s">
        <v>43</v>
      </c>
    </row>
    <row r="15" spans="1:11" x14ac:dyDescent="0.3">
      <c r="B15" s="9"/>
      <c r="C15" s="9"/>
      <c r="D15" s="9" t="s">
        <v>73</v>
      </c>
      <c r="E15" s="9" t="s">
        <v>82</v>
      </c>
      <c r="F15" s="9" t="s">
        <v>84</v>
      </c>
      <c r="G15" s="9" t="s">
        <v>79</v>
      </c>
      <c r="H15" s="9" t="s">
        <v>79</v>
      </c>
    </row>
    <row r="16" spans="1:11" ht="15" thickBot="1" x14ac:dyDescent="0.35">
      <c r="B16" s="10" t="s">
        <v>37</v>
      </c>
      <c r="C16" s="10" t="s">
        <v>38</v>
      </c>
      <c r="D16" s="10" t="s">
        <v>74</v>
      </c>
      <c r="E16" s="10" t="s">
        <v>83</v>
      </c>
      <c r="F16" s="10" t="s">
        <v>85</v>
      </c>
      <c r="G16" s="10" t="s">
        <v>80</v>
      </c>
      <c r="H16" s="10" t="s">
        <v>81</v>
      </c>
    </row>
    <row r="17" spans="2:11" x14ac:dyDescent="0.3">
      <c r="B17" s="6" t="s">
        <v>58</v>
      </c>
      <c r="C17" s="6" t="s">
        <v>59</v>
      </c>
      <c r="D17" s="6">
        <v>35</v>
      </c>
      <c r="E17" s="26">
        <v>-3</v>
      </c>
      <c r="F17" s="6">
        <v>35</v>
      </c>
      <c r="G17" s="6">
        <v>5</v>
      </c>
      <c r="H17" s="6">
        <v>15</v>
      </c>
      <c r="J17">
        <f>F17-H17</f>
        <v>20</v>
      </c>
      <c r="K17">
        <f t="shared" si="1"/>
        <v>40</v>
      </c>
    </row>
    <row r="18" spans="2:11" x14ac:dyDescent="0.3">
      <c r="B18" s="6" t="s">
        <v>62</v>
      </c>
      <c r="C18" s="6" t="s">
        <v>63</v>
      </c>
      <c r="D18" s="6">
        <v>35</v>
      </c>
      <c r="E18" s="6">
        <v>0</v>
      </c>
      <c r="F18" s="6">
        <v>50</v>
      </c>
      <c r="G18" s="6">
        <v>1E+30</v>
      </c>
      <c r="H18" s="6">
        <v>15</v>
      </c>
      <c r="J18">
        <f t="shared" si="0"/>
        <v>35</v>
      </c>
      <c r="K18">
        <f t="shared" si="1"/>
        <v>1E+30</v>
      </c>
    </row>
    <row r="19" spans="2:11" x14ac:dyDescent="0.3">
      <c r="B19" s="6" t="s">
        <v>66</v>
      </c>
      <c r="C19" s="6" t="s">
        <v>67</v>
      </c>
      <c r="D19" s="6">
        <v>40</v>
      </c>
      <c r="E19" s="6">
        <v>15</v>
      </c>
      <c r="F19" s="6">
        <v>40</v>
      </c>
      <c r="G19" s="6">
        <v>15</v>
      </c>
      <c r="H19" s="6">
        <v>5</v>
      </c>
      <c r="J19">
        <f t="shared" si="0"/>
        <v>35</v>
      </c>
      <c r="K19">
        <f t="shared" si="1"/>
        <v>55</v>
      </c>
    </row>
    <row r="20" spans="2:11" ht="15" thickBot="1" x14ac:dyDescent="0.35">
      <c r="B20" s="4" t="s">
        <v>69</v>
      </c>
      <c r="C20" s="4" t="s">
        <v>70</v>
      </c>
      <c r="D20" s="4">
        <v>30</v>
      </c>
      <c r="E20" s="4">
        <v>17</v>
      </c>
      <c r="F20" s="4">
        <v>30</v>
      </c>
      <c r="G20" s="4">
        <v>15</v>
      </c>
      <c r="H20" s="4">
        <v>30</v>
      </c>
      <c r="J20">
        <f>F20-H20</f>
        <v>0</v>
      </c>
      <c r="K20">
        <f t="shared" si="1"/>
        <v>45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/>
  </sheetViews>
  <sheetFormatPr defaultRowHeight="14.4" x14ac:dyDescent="0.3"/>
  <cols>
    <col min="1" max="1" width="2.33203125" customWidth="1"/>
    <col min="2" max="2" width="6" bestFit="1" customWidth="1"/>
    <col min="3" max="3" width="9.44140625" bestFit="1" customWidth="1"/>
    <col min="4" max="4" width="5.77734375" customWidth="1"/>
    <col min="5" max="5" width="2.33203125" customWidth="1"/>
    <col min="6" max="6" width="6.109375" customWidth="1"/>
    <col min="7" max="7" width="9" bestFit="1" customWidth="1"/>
    <col min="8" max="8" width="2.33203125" customWidth="1"/>
    <col min="9" max="9" width="6.21875" customWidth="1"/>
    <col min="10" max="10" width="9" bestFit="1" customWidth="1"/>
  </cols>
  <sheetData>
    <row r="1" spans="1:10" x14ac:dyDescent="0.3">
      <c r="A1" s="3" t="s">
        <v>86</v>
      </c>
    </row>
    <row r="2" spans="1:10" x14ac:dyDescent="0.3">
      <c r="A2" s="3" t="s">
        <v>26</v>
      </c>
    </row>
    <row r="3" spans="1:10" x14ac:dyDescent="0.3">
      <c r="A3" s="3" t="s">
        <v>27</v>
      </c>
    </row>
    <row r="5" spans="1:10" ht="15" thickBot="1" x14ac:dyDescent="0.35"/>
    <row r="6" spans="1:10" x14ac:dyDescent="0.3">
      <c r="B6" s="9"/>
      <c r="C6" s="9" t="s">
        <v>77</v>
      </c>
      <c r="D6" s="9"/>
    </row>
    <row r="7" spans="1:10" ht="15" thickBot="1" x14ac:dyDescent="0.35">
      <c r="B7" s="10" t="s">
        <v>37</v>
      </c>
      <c r="C7" s="10" t="s">
        <v>38</v>
      </c>
      <c r="D7" s="10" t="s">
        <v>74</v>
      </c>
    </row>
    <row r="8" spans="1:10" ht="15" thickBot="1" x14ac:dyDescent="0.35">
      <c r="B8" s="4" t="s">
        <v>48</v>
      </c>
      <c r="C8" s="4" t="s">
        <v>0</v>
      </c>
      <c r="D8" s="7">
        <v>1005</v>
      </c>
    </row>
    <row r="10" spans="1:10" ht="15" thickBot="1" x14ac:dyDescent="0.35"/>
    <row r="11" spans="1:10" x14ac:dyDescent="0.3">
      <c r="B11" s="9"/>
      <c r="C11" s="9" t="s">
        <v>87</v>
      </c>
      <c r="D11" s="9"/>
      <c r="F11" s="9" t="s">
        <v>88</v>
      </c>
      <c r="G11" s="9" t="s">
        <v>77</v>
      </c>
      <c r="I11" s="9" t="s">
        <v>91</v>
      </c>
      <c r="J11" s="9" t="s">
        <v>77</v>
      </c>
    </row>
    <row r="12" spans="1:10" ht="15" thickBot="1" x14ac:dyDescent="0.35">
      <c r="B12" s="10" t="s">
        <v>37</v>
      </c>
      <c r="C12" s="10" t="s">
        <v>38</v>
      </c>
      <c r="D12" s="10" t="s">
        <v>74</v>
      </c>
      <c r="F12" s="10" t="s">
        <v>89</v>
      </c>
      <c r="G12" s="10" t="s">
        <v>90</v>
      </c>
      <c r="I12" s="10" t="s">
        <v>89</v>
      </c>
      <c r="J12" s="10" t="s">
        <v>90</v>
      </c>
    </row>
    <row r="13" spans="1:10" x14ac:dyDescent="0.3">
      <c r="B13" s="6" t="s">
        <v>49</v>
      </c>
      <c r="C13" s="6" t="s">
        <v>50</v>
      </c>
      <c r="D13" s="8">
        <v>35</v>
      </c>
      <c r="F13" s="8">
        <v>35</v>
      </c>
      <c r="G13" s="8">
        <v>1005</v>
      </c>
      <c r="I13" s="8">
        <v>35</v>
      </c>
      <c r="J13" s="8">
        <v>1005</v>
      </c>
    </row>
    <row r="14" spans="1:10" x14ac:dyDescent="0.3">
      <c r="B14" s="6" t="s">
        <v>52</v>
      </c>
      <c r="C14" s="6" t="s">
        <v>53</v>
      </c>
      <c r="D14" s="8">
        <v>0</v>
      </c>
      <c r="F14" s="8">
        <v>0</v>
      </c>
      <c r="G14" s="8">
        <v>1005</v>
      </c>
      <c r="I14" s="8">
        <v>0</v>
      </c>
      <c r="J14" s="8">
        <v>1005</v>
      </c>
    </row>
    <row r="15" spans="1:10" x14ac:dyDescent="0.3">
      <c r="B15" s="6" t="s">
        <v>54</v>
      </c>
      <c r="C15" s="6" t="s">
        <v>55</v>
      </c>
      <c r="D15" s="8">
        <v>5</v>
      </c>
      <c r="F15" s="8">
        <v>5</v>
      </c>
      <c r="G15" s="8">
        <v>1005</v>
      </c>
      <c r="I15" s="8">
        <v>5</v>
      </c>
      <c r="J15" s="8">
        <v>1005</v>
      </c>
    </row>
    <row r="16" spans="1:10" ht="15" thickBot="1" x14ac:dyDescent="0.35">
      <c r="B16" s="4" t="s">
        <v>56</v>
      </c>
      <c r="C16" s="4" t="s">
        <v>57</v>
      </c>
      <c r="D16" s="7">
        <v>30</v>
      </c>
      <c r="F16" s="7">
        <v>30</v>
      </c>
      <c r="G16" s="7">
        <v>1005</v>
      </c>
      <c r="I16" s="7">
        <v>30</v>
      </c>
      <c r="J16" s="7">
        <v>1005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workbookViewId="0">
      <selection activeCell="G10" sqref="G10"/>
    </sheetView>
  </sheetViews>
  <sheetFormatPr defaultRowHeight="14.4" x14ac:dyDescent="0.3"/>
  <cols>
    <col min="8" max="8" width="13.88671875" customWidth="1"/>
    <col min="9" max="9" width="9.88671875" customWidth="1"/>
    <col min="12" max="12" width="10" bestFit="1" customWidth="1"/>
    <col min="14" max="14" width="3" bestFit="1" customWidth="1"/>
  </cols>
  <sheetData>
    <row r="1" spans="1:23" x14ac:dyDescent="0.3">
      <c r="J1" s="18"/>
      <c r="K1" s="18"/>
      <c r="L1" s="29" t="s">
        <v>7</v>
      </c>
    </row>
    <row r="2" spans="1:23" ht="14.4" customHeight="1" x14ac:dyDescent="0.3">
      <c r="J2" s="28" t="s">
        <v>4</v>
      </c>
      <c r="K2" s="28"/>
      <c r="L2" s="29"/>
    </row>
    <row r="3" spans="1:23" x14ac:dyDescent="0.3">
      <c r="J3" s="19" t="s">
        <v>5</v>
      </c>
      <c r="K3" s="19" t="s">
        <v>6</v>
      </c>
      <c r="L3" s="29"/>
      <c r="Q3" s="33" t="s">
        <v>102</v>
      </c>
    </row>
    <row r="4" spans="1:23" x14ac:dyDescent="0.3">
      <c r="A4" s="1" t="s">
        <v>21</v>
      </c>
      <c r="B4" t="s">
        <v>17</v>
      </c>
      <c r="H4" s="27" t="s">
        <v>3</v>
      </c>
      <c r="I4" s="19" t="s">
        <v>1</v>
      </c>
      <c r="J4" s="2">
        <v>12</v>
      </c>
      <c r="K4" s="2">
        <v>20</v>
      </c>
      <c r="L4" s="2">
        <v>35</v>
      </c>
    </row>
    <row r="5" spans="1:23" x14ac:dyDescent="0.3">
      <c r="A5" s="1" t="s">
        <v>22</v>
      </c>
      <c r="B5" t="s">
        <v>18</v>
      </c>
      <c r="H5" s="27"/>
      <c r="I5" s="19" t="s">
        <v>2</v>
      </c>
      <c r="J5" s="2">
        <v>15</v>
      </c>
      <c r="K5" s="2">
        <v>17</v>
      </c>
      <c r="L5" s="2">
        <v>50</v>
      </c>
      <c r="Q5" t="s">
        <v>103</v>
      </c>
    </row>
    <row r="6" spans="1:23" x14ac:dyDescent="0.3">
      <c r="A6" s="1" t="s">
        <v>23</v>
      </c>
      <c r="B6" t="s">
        <v>19</v>
      </c>
      <c r="H6" s="30" t="s">
        <v>8</v>
      </c>
      <c r="I6" s="30"/>
      <c r="J6" s="2">
        <v>40</v>
      </c>
      <c r="K6" s="2">
        <v>30</v>
      </c>
      <c r="L6" s="1"/>
    </row>
    <row r="7" spans="1:23" x14ac:dyDescent="0.3">
      <c r="A7" s="1" t="s">
        <v>24</v>
      </c>
      <c r="B7" t="s">
        <v>20</v>
      </c>
    </row>
    <row r="8" spans="1:23" x14ac:dyDescent="0.3">
      <c r="I8" s="17">
        <v>12</v>
      </c>
      <c r="J8" s="17">
        <v>20</v>
      </c>
      <c r="K8" s="17">
        <v>15</v>
      </c>
      <c r="L8" s="17">
        <v>17</v>
      </c>
    </row>
    <row r="9" spans="1:23" x14ac:dyDescent="0.3">
      <c r="I9" s="2" t="s">
        <v>21</v>
      </c>
      <c r="J9" s="2" t="s">
        <v>22</v>
      </c>
      <c r="K9" s="2" t="s">
        <v>23</v>
      </c>
      <c r="L9" s="2" t="s">
        <v>24</v>
      </c>
      <c r="O9" s="35"/>
    </row>
    <row r="10" spans="1:23" ht="14.4" customHeight="1" x14ac:dyDescent="0.3">
      <c r="F10" t="s">
        <v>0</v>
      </c>
      <c r="I10" s="2">
        <v>35</v>
      </c>
      <c r="J10" s="2">
        <v>0</v>
      </c>
      <c r="K10" s="2">
        <v>5</v>
      </c>
      <c r="L10" s="2">
        <v>30</v>
      </c>
      <c r="O10" s="35"/>
    </row>
    <row r="11" spans="1:23" x14ac:dyDescent="0.3">
      <c r="F11" s="1">
        <f>SUMPRODUCT(I8:L8,I10:L10)</f>
        <v>1005</v>
      </c>
      <c r="O11" s="35"/>
    </row>
    <row r="12" spans="1:23" x14ac:dyDescent="0.3">
      <c r="M12" s="21"/>
      <c r="O12" s="35"/>
      <c r="P12" s="21"/>
      <c r="S12" s="31" t="s">
        <v>101</v>
      </c>
    </row>
    <row r="13" spans="1:23" x14ac:dyDescent="0.3">
      <c r="I13" s="1" t="s">
        <v>21</v>
      </c>
      <c r="J13" s="1" t="s">
        <v>22</v>
      </c>
      <c r="K13" s="1" t="s">
        <v>23</v>
      </c>
      <c r="L13" s="1" t="s">
        <v>24</v>
      </c>
      <c r="M13" s="1" t="s">
        <v>13</v>
      </c>
      <c r="O13" s="1" t="s">
        <v>14</v>
      </c>
      <c r="S13" s="32"/>
    </row>
    <row r="14" spans="1:23" x14ac:dyDescent="0.3">
      <c r="F14" s="11"/>
      <c r="G14" s="11"/>
      <c r="H14" s="12" t="s">
        <v>9</v>
      </c>
      <c r="I14" s="13">
        <v>1</v>
      </c>
      <c r="J14" s="13">
        <v>1</v>
      </c>
      <c r="K14" s="13"/>
      <c r="L14" s="13"/>
      <c r="M14" s="13">
        <f>SUMPRODUCT($I$10:$L$10,I14:L14)</f>
        <v>35</v>
      </c>
      <c r="N14" s="11" t="s">
        <v>15</v>
      </c>
      <c r="O14" s="13">
        <v>35</v>
      </c>
      <c r="P14" s="1">
        <f>O14-M14</f>
        <v>0</v>
      </c>
      <c r="Q14" s="22" t="s">
        <v>96</v>
      </c>
      <c r="S14" s="26">
        <v>-3</v>
      </c>
      <c r="U14" s="34" t="s">
        <v>104</v>
      </c>
      <c r="V14" s="34"/>
      <c r="W14" s="34"/>
    </row>
    <row r="15" spans="1:23" x14ac:dyDescent="0.3">
      <c r="F15" s="11"/>
      <c r="G15" s="11"/>
      <c r="H15" s="12" t="s">
        <v>10</v>
      </c>
      <c r="I15" s="13"/>
      <c r="J15" s="13"/>
      <c r="K15" s="13">
        <v>1</v>
      </c>
      <c r="L15" s="13">
        <v>1</v>
      </c>
      <c r="M15" s="13">
        <f t="shared" ref="M15:M17" si="0">SUMPRODUCT($I$10:$L$10,I15:L15)</f>
        <v>35</v>
      </c>
      <c r="N15" s="11" t="s">
        <v>15</v>
      </c>
      <c r="O15" s="13">
        <v>50</v>
      </c>
      <c r="P15" s="1">
        <f t="shared" ref="P15:P17" si="1">O15-M15</f>
        <v>15</v>
      </c>
      <c r="Q15" s="23"/>
      <c r="S15" s="6">
        <v>0</v>
      </c>
      <c r="U15" s="34"/>
      <c r="V15" s="34"/>
      <c r="W15" s="34"/>
    </row>
    <row r="16" spans="1:23" x14ac:dyDescent="0.3">
      <c r="F16" s="14"/>
      <c r="G16" s="14"/>
      <c r="H16" s="15" t="s">
        <v>11</v>
      </c>
      <c r="I16" s="16">
        <v>1</v>
      </c>
      <c r="J16" s="16"/>
      <c r="K16" s="16">
        <v>1</v>
      </c>
      <c r="L16" s="16"/>
      <c r="M16" s="16">
        <f t="shared" si="0"/>
        <v>40</v>
      </c>
      <c r="N16" s="14" t="s">
        <v>16</v>
      </c>
      <c r="O16" s="16">
        <v>40</v>
      </c>
      <c r="P16" s="1">
        <f t="shared" si="1"/>
        <v>0</v>
      </c>
      <c r="Q16" s="22" t="s">
        <v>96</v>
      </c>
      <c r="S16" s="6">
        <v>15</v>
      </c>
      <c r="U16" s="34"/>
      <c r="V16" s="34"/>
      <c r="W16" s="34"/>
    </row>
    <row r="17" spans="6:23" ht="15" thickBot="1" x14ac:dyDescent="0.35">
      <c r="F17" s="14"/>
      <c r="G17" s="14"/>
      <c r="H17" s="15" t="s">
        <v>12</v>
      </c>
      <c r="I17" s="16"/>
      <c r="J17" s="16">
        <v>1</v>
      </c>
      <c r="K17" s="16"/>
      <c r="L17" s="16">
        <v>1</v>
      </c>
      <c r="M17" s="16">
        <f t="shared" si="0"/>
        <v>30</v>
      </c>
      <c r="N17" s="14" t="s">
        <v>16</v>
      </c>
      <c r="O17" s="16">
        <v>30</v>
      </c>
      <c r="P17" s="1">
        <f t="shared" si="1"/>
        <v>0</v>
      </c>
      <c r="Q17" s="22" t="s">
        <v>96</v>
      </c>
      <c r="S17" s="4">
        <v>17</v>
      </c>
      <c r="U17" s="34"/>
      <c r="V17" s="34"/>
      <c r="W17" s="34"/>
    </row>
    <row r="19" spans="6:23" x14ac:dyDescent="0.3">
      <c r="S19" s="31" t="s">
        <v>105</v>
      </c>
      <c r="T19" s="31"/>
      <c r="U19" s="31"/>
      <c r="V19" s="31"/>
    </row>
    <row r="20" spans="6:23" x14ac:dyDescent="0.3">
      <c r="G20" s="24" t="s">
        <v>97</v>
      </c>
      <c r="H20" t="s">
        <v>92</v>
      </c>
      <c r="S20" s="31"/>
      <c r="T20" s="31"/>
      <c r="U20" s="31"/>
      <c r="V20" s="31"/>
    </row>
    <row r="21" spans="6:23" x14ac:dyDescent="0.3">
      <c r="H21" t="s">
        <v>93</v>
      </c>
      <c r="S21" s="31"/>
      <c r="T21" s="31"/>
      <c r="U21" s="31"/>
      <c r="V21" s="31"/>
    </row>
    <row r="22" spans="6:23" x14ac:dyDescent="0.3">
      <c r="H22" t="s">
        <v>94</v>
      </c>
      <c r="S22" s="31"/>
      <c r="T22" s="31"/>
      <c r="U22" s="31"/>
      <c r="V22" s="31"/>
    </row>
    <row r="23" spans="6:23" x14ac:dyDescent="0.3">
      <c r="H23" t="s">
        <v>95</v>
      </c>
      <c r="S23" s="31"/>
      <c r="T23" s="31"/>
      <c r="U23" s="31"/>
      <c r="V23" s="31"/>
    </row>
    <row r="24" spans="6:23" x14ac:dyDescent="0.3">
      <c r="H24" t="s">
        <v>100</v>
      </c>
    </row>
    <row r="25" spans="6:23" x14ac:dyDescent="0.3">
      <c r="G25" s="20"/>
      <c r="H25" s="25" t="s">
        <v>98</v>
      </c>
      <c r="I25" s="20" t="s">
        <v>99</v>
      </c>
      <c r="J25" s="20"/>
    </row>
  </sheetData>
  <mergeCells count="7">
    <mergeCell ref="S12:S13"/>
    <mergeCell ref="S19:V23"/>
    <mergeCell ref="U14:W17"/>
    <mergeCell ref="H4:H5"/>
    <mergeCell ref="J2:K2"/>
    <mergeCell ref="L1:L3"/>
    <mergeCell ref="H6:I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Answer Report 1</vt:lpstr>
      <vt:lpstr>Sensitivity Report 1</vt:lpstr>
      <vt:lpstr>Limits Report 1</vt:lpstr>
      <vt:lpstr>Question9</vt:lpstr>
    </vt:vector>
  </TitlesOfParts>
  <Company>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smb</dc:creator>
  <cp:lastModifiedBy>smb</cp:lastModifiedBy>
  <dcterms:created xsi:type="dcterms:W3CDTF">2025-02-26T11:43:34Z</dcterms:created>
  <dcterms:modified xsi:type="dcterms:W3CDTF">2025-02-28T19:54:14Z</dcterms:modified>
</cp:coreProperties>
</file>