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G_Backup\Susana\Aulas\5_OperationsReserch\2024-2025_IOA\"/>
    </mc:Choice>
  </mc:AlternateContent>
  <bookViews>
    <workbookView xWindow="0" yWindow="0" windowWidth="23040" windowHeight="9192" activeTab="3"/>
  </bookViews>
  <sheets>
    <sheet name="Answer Report 1" sheetId="2" r:id="rId1"/>
    <sheet name="Sensitivity Report 1" sheetId="3" r:id="rId2"/>
    <sheet name="Limits Report 1" sheetId="4" r:id="rId3"/>
    <sheet name="Question11" sheetId="1" r:id="rId4"/>
  </sheets>
  <definedNames>
    <definedName name="solver_adj" localSheetId="3" hidden="1">Question11!$D$13:$J$13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Question11!$K$16:$K$20</definedName>
    <definedName name="solver_lhs2" localSheetId="3" hidden="1">Question11!$K$21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2</definedName>
    <definedName name="solver_nwt" localSheetId="3" hidden="1">1</definedName>
    <definedName name="solver_opt" localSheetId="3" hidden="1">Question11!$B$13</definedName>
    <definedName name="solver_pre" localSheetId="3" hidden="1">0.000001</definedName>
    <definedName name="solver_rbv" localSheetId="3" hidden="1">1</definedName>
    <definedName name="solver_rel1" localSheetId="3" hidden="1">3</definedName>
    <definedName name="solver_rel2" localSheetId="3" hidden="1">1</definedName>
    <definedName name="solver_rhs1" localSheetId="3" hidden="1">Question11!$M$16:$M$20</definedName>
    <definedName name="solver_rhs2" localSheetId="3" hidden="1">Question11!$M$21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0" i="1"/>
  <c r="Q9" i="1"/>
  <c r="Q8" i="1"/>
  <c r="Q7" i="1"/>
  <c r="K17" i="1" l="1"/>
  <c r="O17" i="1" s="1"/>
  <c r="O18" i="1"/>
  <c r="B13" i="1"/>
  <c r="K18" i="1"/>
  <c r="K19" i="1"/>
  <c r="O19" i="1" s="1"/>
  <c r="K20" i="1"/>
  <c r="O20" i="1" s="1"/>
  <c r="K21" i="1"/>
  <c r="O21" i="1" s="1"/>
  <c r="K16" i="1"/>
  <c r="O16" i="1" s="1"/>
  <c r="W8" i="1" l="1"/>
  <c r="W7" i="1"/>
  <c r="W11" i="1"/>
  <c r="W10" i="1"/>
  <c r="W9" i="1"/>
</calcChain>
</file>

<file path=xl/sharedStrings.xml><?xml version="1.0" encoding="utf-8"?>
<sst xmlns="http://schemas.openxmlformats.org/spreadsheetml/2006/main" count="258" uniqueCount="122">
  <si>
    <t>Nutrient</t>
  </si>
  <si>
    <t>Hamburger</t>
  </si>
  <si>
    <t>Salad</t>
  </si>
  <si>
    <t>Chicken</t>
  </si>
  <si>
    <t>Pizza</t>
  </si>
  <si>
    <t>Carrots</t>
  </si>
  <si>
    <t>Cookies</t>
  </si>
  <si>
    <t>RDA</t>
  </si>
  <si>
    <t>Calories</t>
  </si>
  <si>
    <t>(cal/kg)</t>
  </si>
  <si>
    <t>cal</t>
  </si>
  <si>
    <t>Calcium</t>
  </si>
  <si>
    <t>(mg/kg)</t>
  </si>
  <si>
    <t>mg</t>
  </si>
  <si>
    <t>Protein</t>
  </si>
  <si>
    <t>Iron</t>
  </si>
  <si>
    <t>Cost</t>
  </si>
  <si>
    <t>(e/kg)</t>
  </si>
  <si>
    <t>Hotdog</t>
  </si>
  <si>
    <t>assume that the student wants to eat 125 grams of cookies each day and will eat at most 250 grams of carrots per day.</t>
  </si>
  <si>
    <t>Min C</t>
  </si>
  <si>
    <t>x1</t>
  </si>
  <si>
    <t>x2</t>
  </si>
  <si>
    <t>x3</t>
  </si>
  <si>
    <t>x4</t>
  </si>
  <si>
    <t>x5</t>
  </si>
  <si>
    <t>x6</t>
  </si>
  <si>
    <t>x7</t>
  </si>
  <si>
    <t>&gt;=</t>
  </si>
  <si>
    <t>calories requirements</t>
  </si>
  <si>
    <t>calcium requirements</t>
  </si>
  <si>
    <t>protein requirements</t>
  </si>
  <si>
    <t>LHS</t>
  </si>
  <si>
    <t>RHS</t>
  </si>
  <si>
    <t>&lt;=</t>
  </si>
  <si>
    <t>daily consumption of cookies</t>
  </si>
  <si>
    <t>daily consumption of carrotts</t>
  </si>
  <si>
    <t>Microsoft Excel 16.0 Answer Report</t>
  </si>
  <si>
    <t>Worksheet: [Book2]Sheet1</t>
  </si>
  <si>
    <t>Report Created: 26/02/2025 14:34:19</t>
  </si>
  <si>
    <t>Result: Solver found a solution.  All Constraints and optimality conditions are satisfied.</t>
  </si>
  <si>
    <t>Solver Engine</t>
  </si>
  <si>
    <t>Engine: Simplex LP</t>
  </si>
  <si>
    <t>Solution Time: 0.047 Seconds.</t>
  </si>
  <si>
    <t>Iterations: 8 Subproblems: 0</t>
  </si>
  <si>
    <t>Solver Options</t>
  </si>
  <si>
    <t>Max Time Unlimited,  Iterations Unlimited, Precision 0.000001, Use Automatic Scaling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</si>
  <si>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</si>
  <si>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</si>
  <si>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</si>
  <si>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</si>
  <si>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</si>
  <si>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</si>
  <si>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</si>
  <si>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</si>
  <si>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</si>
  <si>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</si>
  <si>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</si>
  <si>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</si>
  <si>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</si>
  <si>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$F$12</t>
  </si>
  <si>
    <t>$H$12</t>
  </si>
  <si>
    <t>Contin</t>
  </si>
  <si>
    <t>$I$12</t>
  </si>
  <si>
    <t>$J$12</t>
  </si>
  <si>
    <t>$K$12</t>
  </si>
  <si>
    <t>$L$12</t>
  </si>
  <si>
    <t>$M$12</t>
  </si>
  <si>
    <t>$N$12</t>
  </si>
  <si>
    <t>$O$15</t>
  </si>
  <si>
    <t>calories requirements LHS</t>
  </si>
  <si>
    <t>$O$15&gt;=$Q$15</t>
  </si>
  <si>
    <t>Binding</t>
  </si>
  <si>
    <t>$O$16</t>
  </si>
  <si>
    <t>calcium requirements LHS</t>
  </si>
  <si>
    <t>$O$16&gt;=$Q$16</t>
  </si>
  <si>
    <t>Not Binding</t>
  </si>
  <si>
    <t>$O$17</t>
  </si>
  <si>
    <t>protein requirements LHS</t>
  </si>
  <si>
    <t>$O$17&gt;=$Q$17</t>
  </si>
  <si>
    <t>$O$18</t>
  </si>
  <si>
    <t>ireon requirements LHS</t>
  </si>
  <si>
    <t>$O$18&gt;=$Q$18</t>
  </si>
  <si>
    <t>$O$19</t>
  </si>
  <si>
    <t>daily consumption of cookies LHS</t>
  </si>
  <si>
    <t>$O$19&gt;=$Q$19</t>
  </si>
  <si>
    <t>$O$20</t>
  </si>
  <si>
    <t>daily consumption of carrotts LHS</t>
  </si>
  <si>
    <t>$O$20&lt;=$Q$20</t>
  </si>
  <si>
    <t>Microsoft Excel 16.0 Sensitivity Report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</si>
  <si>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</si>
  <si>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</si>
  <si>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</si>
  <si>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</si>
  <si>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</si>
  <si>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</si>
  <si>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</si>
  <si>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</si>
  <si>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</si>
  <si>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</si>
  <si>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</si>
  <si>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</si>
  <si>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Microsoft Excel 16.0 Limits Report</t>
  </si>
  <si>
    <t>Variable</t>
  </si>
  <si>
    <t>Lower</t>
  </si>
  <si>
    <t>Limit</t>
  </si>
  <si>
    <t>Result</t>
  </si>
  <si>
    <t>Upper</t>
  </si>
  <si>
    <t>daily requirement for calories is met</t>
  </si>
  <si>
    <t>iron requirements</t>
  </si>
  <si>
    <t>calcium requirements above the daily need</t>
  </si>
  <si>
    <t>protein requirements above the daily need</t>
  </si>
  <si>
    <t>iron requirements above the daily need</t>
  </si>
  <si>
    <t>daily comsumption of cookies is met</t>
  </si>
  <si>
    <t>diet composition</t>
  </si>
  <si>
    <t>dietary daily requirements</t>
  </si>
  <si>
    <t>luckily no carrots are eaten</t>
  </si>
  <si>
    <t>Optimum solution:</t>
  </si>
  <si>
    <t xml:space="preserve"> to meet the student requirements at a minimum cost he can simply eat 1.03 kg of hotdogs and 125 g  of cookies</t>
  </si>
  <si>
    <t xml:space="preserve"> instesad of hotdog would increase the cost:</t>
  </si>
  <si>
    <t>thus if the calcium amount increases this will not have an impact on the objective function</t>
  </si>
  <si>
    <t>if the student decided to change his diet, changing to hamburgers would result in a smaller cost increase than if he went for any other option going for;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</si>
</sst>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rgb="FF0B0BB5"/>
      <name val="Calibri"/>
      <family val="2"/>
      <scheme val="minor"/>
    </font>
    <font>
      <b/>
      <sz val="9"/>
      <color rgb="FF0B0BB5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Border="1"/>
    <xf numFmtId="0" fontId="0" fillId="2" borderId="4" xfId="0" applyFill="1" applyBorder="1" applyAlignment="1">
      <alignment horizontal="center"/>
    </xf>
    <xf numFmtId="0" fontId="1" fillId="0" borderId="0" xfId="0" applyFont="1"/>
    <xf numFmtId="0" fontId="0" fillId="0" borderId="9" xfId="0" applyFill="1" applyBorder="1" applyAlignment="1"/>
    <xf numFmtId="0" fontId="2" fillId="0" borderId="8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9" xfId="0" applyNumberFormat="1" applyFill="1" applyBorder="1" applyAlignment="1"/>
    <xf numFmtId="0" fontId="0" fillId="0" borderId="10" xfId="0" applyNumberForma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0" xfId="0" applyFont="1"/>
    <xf numFmtId="1" fontId="0" fillId="0" borderId="4" xfId="0" applyNumberFormat="1" applyBorder="1" applyAlignment="1">
      <alignment horizontal="center"/>
    </xf>
    <xf numFmtId="0" fontId="0" fillId="3" borderId="0" xfId="0" applyFill="1"/>
    <xf numFmtId="0" fontId="0" fillId="3" borderId="10" xfId="0" applyFill="1" applyBorder="1" applyAlignment="1"/>
    <xf numFmtId="0" fontId="5" fillId="0" borderId="0" xfId="0" applyFont="1"/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0" xfId="0" applyFont="1" applyFill="1" applyBorder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topLeftCell="A13" workbookViewId="0">
      <selection activeCell="F32" sqref="F32:F37"/>
    </sheetView>
  </sheetViews>
  <sheetFormatPr defaultRowHeight="14.4" x14ac:dyDescent="0.3"/>
  <cols>
    <col min="1" max="1" width="2.33203125" customWidth="1"/>
    <col min="2" max="2" width="6.33203125" customWidth="1"/>
    <col min="3" max="3" width="28.77734375" customWidth="1"/>
    <col min="4" max="4" width="12.6640625" bestFit="1" customWidth="1"/>
    <col min="5" max="5" width="13.77734375" bestFit="1" customWidth="1"/>
    <col min="6" max="6" width="10.44140625" customWidth="1"/>
    <col min="7" max="7" width="12" bestFit="1" customWidth="1"/>
  </cols>
  <sheetData>
    <row r="1" spans="1:5" x14ac:dyDescent="0.3">
      <c r="A1" s="14" t="s">
        <v>37</v>
      </c>
    </row>
    <row r="2" spans="1:5" x14ac:dyDescent="0.3">
      <c r="A2" s="14" t="s">
        <v>38</v>
      </c>
    </row>
    <row r="3" spans="1:5" x14ac:dyDescent="0.3">
      <c r="A3" s="14" t="s">
        <v>39</v>
      </c>
    </row>
    <row r="4" spans="1:5" x14ac:dyDescent="0.3">
      <c r="A4" s="14" t="s">
        <v>40</v>
      </c>
    </row>
    <row r="5" spans="1:5" x14ac:dyDescent="0.3">
      <c r="A5" s="14" t="s">
        <v>41</v>
      </c>
    </row>
    <row r="6" spans="1:5" x14ac:dyDescent="0.3">
      <c r="A6" s="14"/>
      <c r="B6" t="s">
        <v>42</v>
      </c>
    </row>
    <row r="7" spans="1:5" x14ac:dyDescent="0.3">
      <c r="A7" s="14"/>
      <c r="B7" t="s">
        <v>43</v>
      </c>
    </row>
    <row r="8" spans="1:5" x14ac:dyDescent="0.3">
      <c r="A8" s="14"/>
      <c r="B8" t="s">
        <v>44</v>
      </c>
    </row>
    <row r="9" spans="1:5" x14ac:dyDescent="0.3">
      <c r="A9" s="14" t="s">
        <v>45</v>
      </c>
    </row>
    <row r="10" spans="1:5" x14ac:dyDescent="0.3">
      <c r="B10" t="s">
        <v>46</v>
      </c>
    </row>
    <row r="11" spans="1:5" x14ac:dyDescent="0.3">
      <c r="B11" t="s">
        <v>47</v>
      </c>
    </row>
    <row r="14" spans="1:5" ht="15" thickBot="1" x14ac:dyDescent="0.35">
      <c r="A14" t="s">
        <v>48</v>
      </c>
    </row>
    <row r="15" spans="1:5" ht="15" thickBot="1" x14ac:dyDescent="0.35">
      <c r="B15" s="16" t="s">
        <v>49</v>
      </c>
      <c r="C15" s="16" t="s">
        <v>50</v>
      </c>
      <c r="D15" s="16" t="s">
        <v>51</v>
      </c>
      <c r="E15" s="16" t="s">
        <v>52</v>
      </c>
    </row>
    <row r="16" spans="1:5" ht="15" thickBot="1" x14ac:dyDescent="0.35">
      <c r="B16" s="15" t="s">
        <v>60</v>
      </c>
      <c r="C16" s="15" t="s">
        <v>20</v>
      </c>
      <c r="D16" s="18">
        <v>5.0178571428571423</v>
      </c>
      <c r="E16" s="18">
        <v>5.0178571428571423</v>
      </c>
    </row>
    <row r="19" spans="1:7" ht="15" thickBot="1" x14ac:dyDescent="0.35">
      <c r="A19" t="s">
        <v>53</v>
      </c>
    </row>
    <row r="20" spans="1:7" ht="15" thickBot="1" x14ac:dyDescent="0.35">
      <c r="B20" s="16" t="s">
        <v>49</v>
      </c>
      <c r="C20" s="16" t="s">
        <v>50</v>
      </c>
      <c r="D20" s="16" t="s">
        <v>51</v>
      </c>
      <c r="E20" s="16" t="s">
        <v>52</v>
      </c>
      <c r="F20" s="16" t="s">
        <v>54</v>
      </c>
    </row>
    <row r="21" spans="1:7" x14ac:dyDescent="0.3">
      <c r="B21" s="17" t="s">
        <v>61</v>
      </c>
      <c r="C21" s="17" t="s">
        <v>21</v>
      </c>
      <c r="D21" s="19">
        <v>0</v>
      </c>
      <c r="E21" s="19">
        <v>0</v>
      </c>
      <c r="F21" s="17" t="s">
        <v>62</v>
      </c>
    </row>
    <row r="22" spans="1:7" x14ac:dyDescent="0.3">
      <c r="B22" s="17" t="s">
        <v>63</v>
      </c>
      <c r="C22" s="17" t="s">
        <v>22</v>
      </c>
      <c r="D22" s="19">
        <v>1.0357142857142856</v>
      </c>
      <c r="E22" s="19">
        <v>1.0357142857142856</v>
      </c>
      <c r="F22" s="17" t="s">
        <v>62</v>
      </c>
    </row>
    <row r="23" spans="1:7" x14ac:dyDescent="0.3">
      <c r="B23" s="17" t="s">
        <v>64</v>
      </c>
      <c r="C23" s="17" t="s">
        <v>23</v>
      </c>
      <c r="D23" s="19">
        <v>0</v>
      </c>
      <c r="E23" s="19">
        <v>0</v>
      </c>
      <c r="F23" s="17" t="s">
        <v>62</v>
      </c>
    </row>
    <row r="24" spans="1:7" x14ac:dyDescent="0.3">
      <c r="B24" s="17" t="s">
        <v>65</v>
      </c>
      <c r="C24" s="17" t="s">
        <v>24</v>
      </c>
      <c r="D24" s="19">
        <v>0</v>
      </c>
      <c r="E24" s="19">
        <v>0</v>
      </c>
      <c r="F24" s="17" t="s">
        <v>62</v>
      </c>
    </row>
    <row r="25" spans="1:7" x14ac:dyDescent="0.3">
      <c r="B25" s="17" t="s">
        <v>66</v>
      </c>
      <c r="C25" s="17" t="s">
        <v>25</v>
      </c>
      <c r="D25" s="19">
        <v>0</v>
      </c>
      <c r="E25" s="19">
        <v>0</v>
      </c>
      <c r="F25" s="17" t="s">
        <v>62</v>
      </c>
    </row>
    <row r="26" spans="1:7" x14ac:dyDescent="0.3">
      <c r="B26" s="17" t="s">
        <v>67</v>
      </c>
      <c r="C26" s="17" t="s">
        <v>26</v>
      </c>
      <c r="D26" s="19">
        <v>0</v>
      </c>
      <c r="E26" s="19">
        <v>0</v>
      </c>
      <c r="F26" s="17" t="s">
        <v>62</v>
      </c>
    </row>
    <row r="27" spans="1:7" ht="15" thickBot="1" x14ac:dyDescent="0.35">
      <c r="B27" s="15" t="s">
        <v>68</v>
      </c>
      <c r="C27" s="15" t="s">
        <v>27</v>
      </c>
      <c r="D27" s="18">
        <v>0.125</v>
      </c>
      <c r="E27" s="18">
        <v>0.125</v>
      </c>
      <c r="F27" s="15" t="s">
        <v>62</v>
      </c>
    </row>
    <row r="30" spans="1:7" ht="15" thickBot="1" x14ac:dyDescent="0.35">
      <c r="A30" t="s">
        <v>55</v>
      </c>
    </row>
    <row r="31" spans="1:7" ht="15" thickBot="1" x14ac:dyDescent="0.35">
      <c r="B31" s="16" t="s">
        <v>49</v>
      </c>
      <c r="C31" s="16" t="s">
        <v>50</v>
      </c>
      <c r="D31" s="16" t="s">
        <v>56</v>
      </c>
      <c r="E31" s="16" t="s">
        <v>57</v>
      </c>
      <c r="F31" s="16" t="s">
        <v>58</v>
      </c>
      <c r="G31" s="16" t="s">
        <v>59</v>
      </c>
    </row>
    <row r="32" spans="1:7" x14ac:dyDescent="0.3">
      <c r="B32" s="17" t="s">
        <v>69</v>
      </c>
      <c r="C32" s="17" t="s">
        <v>70</v>
      </c>
      <c r="D32" s="19">
        <v>4999.9999999999991</v>
      </c>
      <c r="E32" s="17" t="s">
        <v>71</v>
      </c>
      <c r="F32" s="17" t="s">
        <v>72</v>
      </c>
      <c r="G32" s="19">
        <v>0</v>
      </c>
    </row>
    <row r="33" spans="2:7" x14ac:dyDescent="0.3">
      <c r="B33" s="17" t="s">
        <v>73</v>
      </c>
      <c r="C33" s="17" t="s">
        <v>74</v>
      </c>
      <c r="D33" s="19">
        <v>451.78571428571422</v>
      </c>
      <c r="E33" s="17" t="s">
        <v>75</v>
      </c>
      <c r="F33" s="17" t="s">
        <v>76</v>
      </c>
      <c r="G33" s="19">
        <v>291.78571428571422</v>
      </c>
    </row>
    <row r="34" spans="2:7" x14ac:dyDescent="0.3">
      <c r="B34" s="17" t="s">
        <v>77</v>
      </c>
      <c r="C34" s="17" t="s">
        <v>78</v>
      </c>
      <c r="D34" s="19">
        <v>147.49999999999997</v>
      </c>
      <c r="E34" s="17" t="s">
        <v>79</v>
      </c>
      <c r="F34" s="17" t="s">
        <v>76</v>
      </c>
      <c r="G34" s="19">
        <v>97.499999999999972</v>
      </c>
    </row>
    <row r="35" spans="2:7" x14ac:dyDescent="0.3">
      <c r="B35" s="17" t="s">
        <v>80</v>
      </c>
      <c r="C35" s="17" t="s">
        <v>81</v>
      </c>
      <c r="D35" s="19">
        <v>36.071428571428569</v>
      </c>
      <c r="E35" s="17" t="s">
        <v>82</v>
      </c>
      <c r="F35" s="17" t="s">
        <v>76</v>
      </c>
      <c r="G35" s="19">
        <v>6.0714285714285694</v>
      </c>
    </row>
    <row r="36" spans="2:7" x14ac:dyDescent="0.3">
      <c r="B36" s="17" t="s">
        <v>83</v>
      </c>
      <c r="C36" s="17" t="s">
        <v>84</v>
      </c>
      <c r="D36" s="19">
        <v>0.125</v>
      </c>
      <c r="E36" s="17" t="s">
        <v>85</v>
      </c>
      <c r="F36" s="17" t="s">
        <v>72</v>
      </c>
      <c r="G36" s="19">
        <v>0</v>
      </c>
    </row>
    <row r="37" spans="2:7" ht="15" thickBot="1" x14ac:dyDescent="0.35">
      <c r="B37" s="15" t="s">
        <v>86</v>
      </c>
      <c r="C37" s="15" t="s">
        <v>87</v>
      </c>
      <c r="D37" s="18">
        <v>0</v>
      </c>
      <c r="E37" s="15" t="s">
        <v>88</v>
      </c>
      <c r="F37" s="15" t="s">
        <v>76</v>
      </c>
      <c r="G37" s="15"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>
      <selection activeCell="E7" sqref="E7:E15"/>
    </sheetView>
  </sheetViews>
  <sheetFormatPr defaultRowHeight="14.4" x14ac:dyDescent="0.3"/>
  <cols>
    <col min="1" max="1" width="2.33203125" customWidth="1"/>
    <col min="2" max="2" width="6.6640625" bestFit="1" customWidth="1"/>
    <col min="3" max="3" width="28.77734375" bestFit="1" customWidth="1"/>
    <col min="4" max="5" width="12" bestFit="1" customWidth="1"/>
    <col min="6" max="6" width="10.109375" bestFit="1" customWidth="1"/>
    <col min="7" max="8" width="12" bestFit="1" customWidth="1"/>
  </cols>
  <sheetData>
    <row r="1" spans="1:8" x14ac:dyDescent="0.3">
      <c r="A1" s="14" t="s">
        <v>89</v>
      </c>
    </row>
    <row r="2" spans="1:8" x14ac:dyDescent="0.3">
      <c r="A2" s="14" t="s">
        <v>38</v>
      </c>
    </row>
    <row r="3" spans="1:8" x14ac:dyDescent="0.3">
      <c r="A3" s="14" t="s">
        <v>39</v>
      </c>
    </row>
    <row r="6" spans="1:8" ht="15" thickBot="1" x14ac:dyDescent="0.35">
      <c r="A6" t="s">
        <v>53</v>
      </c>
    </row>
    <row r="7" spans="1:8" x14ac:dyDescent="0.3">
      <c r="B7" s="20"/>
      <c r="C7" s="20"/>
      <c r="D7" s="20" t="s">
        <v>90</v>
      </c>
      <c r="E7" s="20" t="s">
        <v>92</v>
      </c>
      <c r="F7" s="20" t="s">
        <v>93</v>
      </c>
      <c r="G7" s="20" t="s">
        <v>95</v>
      </c>
      <c r="H7" s="20" t="s">
        <v>95</v>
      </c>
    </row>
    <row r="8" spans="1:8" ht="15" thickBot="1" x14ac:dyDescent="0.35">
      <c r="B8" s="21" t="s">
        <v>49</v>
      </c>
      <c r="C8" s="21" t="s">
        <v>50</v>
      </c>
      <c r="D8" s="21" t="s">
        <v>91</v>
      </c>
      <c r="E8" s="21" t="s">
        <v>16</v>
      </c>
      <c r="F8" s="21" t="s">
        <v>94</v>
      </c>
      <c r="G8" s="21" t="s">
        <v>96</v>
      </c>
      <c r="H8" s="21" t="s">
        <v>97</v>
      </c>
    </row>
    <row r="9" spans="1:8" x14ac:dyDescent="0.3">
      <c r="B9" s="17" t="s">
        <v>61</v>
      </c>
      <c r="C9" s="17" t="s">
        <v>21</v>
      </c>
      <c r="D9" s="17">
        <v>0</v>
      </c>
      <c r="E9" s="17">
        <v>0.80952380952380942</v>
      </c>
      <c r="F9" s="17">
        <v>5</v>
      </c>
      <c r="G9" s="17">
        <v>1E+30</v>
      </c>
      <c r="H9" s="17">
        <v>0.80952380952380942</v>
      </c>
    </row>
    <row r="10" spans="1:8" x14ac:dyDescent="0.3">
      <c r="B10" s="17" t="s">
        <v>63</v>
      </c>
      <c r="C10" s="17" t="s">
        <v>22</v>
      </c>
      <c r="D10" s="17">
        <v>1.0357142857142856</v>
      </c>
      <c r="E10" s="17">
        <v>0</v>
      </c>
      <c r="F10" s="17">
        <v>4</v>
      </c>
      <c r="G10" s="17">
        <v>0.7727272727272726</v>
      </c>
      <c r="H10" s="17">
        <v>4</v>
      </c>
    </row>
    <row r="11" spans="1:8" x14ac:dyDescent="0.3">
      <c r="B11" s="17" t="s">
        <v>64</v>
      </c>
      <c r="C11" s="17" t="s">
        <v>23</v>
      </c>
      <c r="D11" s="17">
        <v>0</v>
      </c>
      <c r="E11" s="17">
        <v>2.5476190476190506</v>
      </c>
      <c r="F11" s="17">
        <v>3.5</v>
      </c>
      <c r="G11" s="17">
        <v>1E+30</v>
      </c>
      <c r="H11" s="17">
        <v>2.5476190476190506</v>
      </c>
    </row>
    <row r="12" spans="1:8" x14ac:dyDescent="0.3">
      <c r="B12" s="17" t="s">
        <v>65</v>
      </c>
      <c r="C12" s="17" t="s">
        <v>24</v>
      </c>
      <c r="D12" s="17">
        <v>0</v>
      </c>
      <c r="E12" s="17">
        <v>4.6666666666666652</v>
      </c>
      <c r="F12" s="17">
        <v>6</v>
      </c>
      <c r="G12" s="17">
        <v>1E+30</v>
      </c>
      <c r="H12" s="17">
        <v>4.6666666666666652</v>
      </c>
    </row>
    <row r="13" spans="1:8" x14ac:dyDescent="0.3">
      <c r="B13" s="17" t="s">
        <v>66</v>
      </c>
      <c r="C13" s="17" t="s">
        <v>25</v>
      </c>
      <c r="D13" s="17">
        <v>0</v>
      </c>
      <c r="E13" s="17">
        <v>5.2380952380952399</v>
      </c>
      <c r="F13" s="17">
        <v>10</v>
      </c>
      <c r="G13" s="17">
        <v>1E+30</v>
      </c>
      <c r="H13" s="17">
        <v>5.2380952380952399</v>
      </c>
    </row>
    <row r="14" spans="1:8" x14ac:dyDescent="0.3">
      <c r="B14" s="17" t="s">
        <v>67</v>
      </c>
      <c r="C14" s="17" t="s">
        <v>26</v>
      </c>
      <c r="D14" s="17">
        <v>0</v>
      </c>
      <c r="E14" s="17">
        <v>3.9285714285714288</v>
      </c>
      <c r="F14" s="17">
        <v>4.5</v>
      </c>
      <c r="G14" s="17">
        <v>1E+30</v>
      </c>
      <c r="H14" s="17">
        <v>3.9285714285714288</v>
      </c>
    </row>
    <row r="15" spans="1:8" ht="15" thickBot="1" x14ac:dyDescent="0.35">
      <c r="B15" s="15" t="s">
        <v>68</v>
      </c>
      <c r="C15" s="15" t="s">
        <v>27</v>
      </c>
      <c r="D15" s="15">
        <v>0.125</v>
      </c>
      <c r="E15" s="15">
        <v>0</v>
      </c>
      <c r="F15" s="15">
        <v>7</v>
      </c>
      <c r="G15" s="15">
        <v>1E+30</v>
      </c>
      <c r="H15" s="15">
        <v>2.0476190476190474</v>
      </c>
    </row>
    <row r="17" spans="1:8" ht="15" thickBot="1" x14ac:dyDescent="0.35">
      <c r="A17" t="s">
        <v>55</v>
      </c>
    </row>
    <row r="18" spans="1:8" x14ac:dyDescent="0.3">
      <c r="B18" s="20"/>
      <c r="C18" s="20"/>
      <c r="D18" s="20" t="s">
        <v>90</v>
      </c>
      <c r="E18" s="20" t="s">
        <v>98</v>
      </c>
      <c r="F18" s="20" t="s">
        <v>100</v>
      </c>
      <c r="G18" s="20" t="s">
        <v>95</v>
      </c>
      <c r="H18" s="20" t="s">
        <v>95</v>
      </c>
    </row>
    <row r="19" spans="1:8" ht="15" thickBot="1" x14ac:dyDescent="0.35">
      <c r="B19" s="21" t="s">
        <v>49</v>
      </c>
      <c r="C19" s="21" t="s">
        <v>50</v>
      </c>
      <c r="D19" s="21" t="s">
        <v>91</v>
      </c>
      <c r="E19" s="21" t="s">
        <v>99</v>
      </c>
      <c r="F19" s="21" t="s">
        <v>101</v>
      </c>
      <c r="G19" s="21" t="s">
        <v>96</v>
      </c>
      <c r="H19" s="21" t="s">
        <v>97</v>
      </c>
    </row>
    <row r="20" spans="1:8" x14ac:dyDescent="0.3">
      <c r="B20" s="17" t="s">
        <v>69</v>
      </c>
      <c r="C20" s="17" t="s">
        <v>70</v>
      </c>
      <c r="D20" s="17">
        <v>4999.9999999999991</v>
      </c>
      <c r="E20" s="17">
        <v>9.5238095238095238E-4</v>
      </c>
      <c r="F20" s="17">
        <v>5000</v>
      </c>
      <c r="G20" s="17">
        <v>1E+30</v>
      </c>
      <c r="H20" s="17">
        <v>849.99999999999989</v>
      </c>
    </row>
    <row r="21" spans="1:8" x14ac:dyDescent="0.3">
      <c r="B21" s="17" t="s">
        <v>73</v>
      </c>
      <c r="C21" s="17" t="s">
        <v>74</v>
      </c>
      <c r="D21" s="17">
        <v>451.78571428571422</v>
      </c>
      <c r="E21" s="17">
        <v>0</v>
      </c>
      <c r="F21" s="17">
        <v>160</v>
      </c>
      <c r="G21" s="17">
        <v>291.78571428571416</v>
      </c>
      <c r="H21" s="17">
        <v>1E+30</v>
      </c>
    </row>
    <row r="22" spans="1:8" x14ac:dyDescent="0.3">
      <c r="B22" s="17" t="s">
        <v>77</v>
      </c>
      <c r="C22" s="17" t="s">
        <v>78</v>
      </c>
      <c r="D22" s="17">
        <v>147.49999999999997</v>
      </c>
      <c r="E22" s="17">
        <v>0</v>
      </c>
      <c r="F22" s="17">
        <v>50</v>
      </c>
      <c r="G22" s="17">
        <v>97.499999999999986</v>
      </c>
      <c r="H22" s="17">
        <v>1E+30</v>
      </c>
    </row>
    <row r="23" spans="1:8" x14ac:dyDescent="0.3">
      <c r="B23" s="17" t="s">
        <v>80</v>
      </c>
      <c r="C23" s="17" t="s">
        <v>81</v>
      </c>
      <c r="D23" s="17">
        <v>36.071428571428569</v>
      </c>
      <c r="E23" s="17">
        <v>0</v>
      </c>
      <c r="F23" s="17">
        <v>30</v>
      </c>
      <c r="G23" s="17">
        <v>6.071428571428573</v>
      </c>
      <c r="H23" s="17">
        <v>1E+30</v>
      </c>
    </row>
    <row r="24" spans="1:8" x14ac:dyDescent="0.3">
      <c r="B24" s="17" t="s">
        <v>83</v>
      </c>
      <c r="C24" s="17" t="s">
        <v>84</v>
      </c>
      <c r="D24" s="17">
        <v>0.125</v>
      </c>
      <c r="E24" s="17">
        <v>2.0476190476190474</v>
      </c>
      <c r="F24" s="17">
        <v>0.125</v>
      </c>
      <c r="G24" s="17">
        <v>0.63586956521739124</v>
      </c>
      <c r="H24" s="17">
        <v>0.125</v>
      </c>
    </row>
    <row r="25" spans="1:8" ht="15" thickBot="1" x14ac:dyDescent="0.35">
      <c r="B25" s="15" t="s">
        <v>86</v>
      </c>
      <c r="C25" s="15" t="s">
        <v>87</v>
      </c>
      <c r="D25" s="15">
        <v>0</v>
      </c>
      <c r="E25" s="15">
        <v>0</v>
      </c>
      <c r="F25" s="15">
        <v>0.25</v>
      </c>
      <c r="G25" s="15">
        <v>1E+30</v>
      </c>
      <c r="H25" s="15">
        <v>0.25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workbookViewId="0"/>
  </sheetViews>
  <sheetFormatPr defaultRowHeight="14.4" x14ac:dyDescent="0.3"/>
  <cols>
    <col min="1" max="1" width="2.33203125" customWidth="1"/>
    <col min="2" max="2" width="6.6640625" bestFit="1" customWidth="1"/>
    <col min="3" max="3" width="9" bestFit="1" customWidth="1"/>
    <col min="4" max="4" width="12" bestFit="1" customWidth="1"/>
    <col min="5" max="5" width="2.33203125" customWidth="1"/>
    <col min="6" max="7" width="12" bestFit="1" customWidth="1"/>
    <col min="8" max="8" width="2.33203125" customWidth="1"/>
    <col min="9" max="9" width="6.21875" customWidth="1"/>
    <col min="10" max="10" width="12" bestFit="1" customWidth="1"/>
  </cols>
  <sheetData>
    <row r="1" spans="1:10" x14ac:dyDescent="0.3">
      <c r="A1" s="14" t="s">
        <v>102</v>
      </c>
    </row>
    <row r="2" spans="1:10" x14ac:dyDescent="0.3">
      <c r="A2" s="14" t="s">
        <v>38</v>
      </c>
    </row>
    <row r="3" spans="1:10" x14ac:dyDescent="0.3">
      <c r="A3" s="14" t="s">
        <v>39</v>
      </c>
    </row>
    <row r="5" spans="1:10" ht="15" thickBot="1" x14ac:dyDescent="0.35"/>
    <row r="6" spans="1:10" x14ac:dyDescent="0.3">
      <c r="B6" s="20"/>
      <c r="C6" s="20" t="s">
        <v>93</v>
      </c>
      <c r="D6" s="20"/>
    </row>
    <row r="7" spans="1:10" ht="15" thickBot="1" x14ac:dyDescent="0.35">
      <c r="B7" s="21" t="s">
        <v>49</v>
      </c>
      <c r="C7" s="21" t="s">
        <v>50</v>
      </c>
      <c r="D7" s="21" t="s">
        <v>91</v>
      </c>
    </row>
    <row r="8" spans="1:10" ht="15" thickBot="1" x14ac:dyDescent="0.35">
      <c r="B8" s="15" t="s">
        <v>60</v>
      </c>
      <c r="C8" s="15" t="s">
        <v>20</v>
      </c>
      <c r="D8" s="18">
        <v>5.0178571428571423</v>
      </c>
    </row>
    <row r="10" spans="1:10" ht="15" thickBot="1" x14ac:dyDescent="0.35"/>
    <row r="11" spans="1:10" x14ac:dyDescent="0.3">
      <c r="B11" s="20"/>
      <c r="C11" s="20" t="s">
        <v>103</v>
      </c>
      <c r="D11" s="20"/>
      <c r="F11" s="20" t="s">
        <v>104</v>
      </c>
      <c r="G11" s="20" t="s">
        <v>93</v>
      </c>
      <c r="I11" s="20" t="s">
        <v>107</v>
      </c>
      <c r="J11" s="20" t="s">
        <v>93</v>
      </c>
    </row>
    <row r="12" spans="1:10" ht="15" thickBot="1" x14ac:dyDescent="0.35">
      <c r="B12" s="21" t="s">
        <v>49</v>
      </c>
      <c r="C12" s="21" t="s">
        <v>50</v>
      </c>
      <c r="D12" s="21" t="s">
        <v>91</v>
      </c>
      <c r="F12" s="21" t="s">
        <v>105</v>
      </c>
      <c r="G12" s="21" t="s">
        <v>106</v>
      </c>
      <c r="I12" s="21" t="s">
        <v>105</v>
      </c>
      <c r="J12" s="21" t="s">
        <v>106</v>
      </c>
    </row>
    <row r="13" spans="1:10" x14ac:dyDescent="0.3">
      <c r="B13" s="17" t="s">
        <v>61</v>
      </c>
      <c r="C13" s="17" t="s">
        <v>21</v>
      </c>
      <c r="D13" s="19">
        <v>0</v>
      </c>
      <c r="F13" s="19">
        <v>1.1102230246251565E-16</v>
      </c>
      <c r="G13" s="19">
        <v>5.0178571428571432</v>
      </c>
      <c r="I13" s="17" t="e">
        <v>#N/A</v>
      </c>
      <c r="J13" s="17" t="e">
        <v>#N/A</v>
      </c>
    </row>
    <row r="14" spans="1:10" x14ac:dyDescent="0.3">
      <c r="B14" s="17" t="s">
        <v>63</v>
      </c>
      <c r="C14" s="17" t="s">
        <v>22</v>
      </c>
      <c r="D14" s="19">
        <v>1.0357142857142856</v>
      </c>
      <c r="F14" s="19">
        <v>1.0357142857142858</v>
      </c>
      <c r="G14" s="19">
        <v>5.0178571428571432</v>
      </c>
      <c r="I14" s="17" t="e">
        <v>#N/A</v>
      </c>
      <c r="J14" s="17" t="e">
        <v>#N/A</v>
      </c>
    </row>
    <row r="15" spans="1:10" x14ac:dyDescent="0.3">
      <c r="B15" s="17" t="s">
        <v>64</v>
      </c>
      <c r="C15" s="17" t="s">
        <v>23</v>
      </c>
      <c r="D15" s="19">
        <v>0</v>
      </c>
      <c r="F15" s="19">
        <v>8.8817841970012523E-16</v>
      </c>
      <c r="G15" s="19">
        <v>5.0178571428571459</v>
      </c>
      <c r="I15" s="17" t="e">
        <v>#N/A</v>
      </c>
      <c r="J15" s="17" t="e">
        <v>#N/A</v>
      </c>
    </row>
    <row r="16" spans="1:10" x14ac:dyDescent="0.3">
      <c r="B16" s="17" t="s">
        <v>65</v>
      </c>
      <c r="C16" s="17" t="s">
        <v>24</v>
      </c>
      <c r="D16" s="19">
        <v>0</v>
      </c>
      <c r="F16" s="19">
        <v>4.4408920985006262E-16</v>
      </c>
      <c r="G16" s="19">
        <v>5.017857142857145</v>
      </c>
      <c r="I16" s="17" t="e">
        <v>#N/A</v>
      </c>
      <c r="J16" s="17" t="e">
        <v>#N/A</v>
      </c>
    </row>
    <row r="17" spans="2:10" x14ac:dyDescent="0.3">
      <c r="B17" s="17" t="s">
        <v>66</v>
      </c>
      <c r="C17" s="17" t="s">
        <v>25</v>
      </c>
      <c r="D17" s="19">
        <v>0</v>
      </c>
      <c r="F17" s="19">
        <v>1.1102230246251565E-16</v>
      </c>
      <c r="G17" s="19">
        <v>5.0178571428571432</v>
      </c>
      <c r="I17" s="17" t="e">
        <v>#N/A</v>
      </c>
      <c r="J17" s="17" t="e">
        <v>#N/A</v>
      </c>
    </row>
    <row r="18" spans="2:10" x14ac:dyDescent="0.3">
      <c r="B18" s="17" t="s">
        <v>67</v>
      </c>
      <c r="C18" s="17" t="s">
        <v>26</v>
      </c>
      <c r="D18" s="19">
        <v>0</v>
      </c>
      <c r="F18" s="19">
        <v>8.8817841970012523E-16</v>
      </c>
      <c r="G18" s="19">
        <v>5.0178571428571459</v>
      </c>
      <c r="I18" s="19">
        <v>0.25000000000000089</v>
      </c>
      <c r="J18" s="19">
        <v>6.1428571428571459</v>
      </c>
    </row>
    <row r="19" spans="2:10" ht="15" thickBot="1" x14ac:dyDescent="0.35">
      <c r="B19" s="15" t="s">
        <v>68</v>
      </c>
      <c r="C19" s="15" t="s">
        <v>27</v>
      </c>
      <c r="D19" s="18">
        <v>0.125</v>
      </c>
      <c r="F19" s="18">
        <v>0.125</v>
      </c>
      <c r="G19" s="18">
        <v>5.0178571428571423</v>
      </c>
      <c r="I19" s="15" t="e">
        <v>#N/A</v>
      </c>
      <c r="J19" s="15" t="e"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workbookViewId="0">
      <selection activeCell="X5" sqref="X5"/>
    </sheetView>
  </sheetViews>
  <sheetFormatPr defaultRowHeight="14.4" x14ac:dyDescent="0.3"/>
  <cols>
    <col min="11" max="11" width="10.21875" customWidth="1"/>
    <col min="12" max="12" width="3" bestFit="1" customWidth="1"/>
    <col min="13" max="13" width="10" bestFit="1" customWidth="1"/>
    <col min="14" max="14" width="2.77734375" customWidth="1"/>
    <col min="18" max="18" width="10.21875" customWidth="1"/>
    <col min="20" max="20" width="10.44140625" bestFit="1" customWidth="1"/>
    <col min="21" max="21" width="2" customWidth="1"/>
    <col min="22" max="22" width="5.88671875" customWidth="1"/>
  </cols>
  <sheetData>
    <row r="1" spans="1:23" x14ac:dyDescent="0.3">
      <c r="O1" s="20" t="s">
        <v>92</v>
      </c>
    </row>
    <row r="2" spans="1:23" ht="15" thickBot="1" x14ac:dyDescent="0.35">
      <c r="A2" s="1" t="s">
        <v>0</v>
      </c>
      <c r="B2" s="1"/>
      <c r="C2" s="1" t="s">
        <v>1</v>
      </c>
      <c r="D2" s="1" t="s">
        <v>18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3" t="s">
        <v>7</v>
      </c>
      <c r="K2" s="1"/>
      <c r="O2" s="21" t="s">
        <v>16</v>
      </c>
    </row>
    <row r="3" spans="1:23" ht="14.4" customHeight="1" x14ac:dyDescent="0.3">
      <c r="A3" t="s">
        <v>8</v>
      </c>
      <c r="B3" t="s">
        <v>9</v>
      </c>
      <c r="C3">
        <v>4400</v>
      </c>
      <c r="D3">
        <v>4200</v>
      </c>
      <c r="E3">
        <v>1000</v>
      </c>
      <c r="F3">
        <v>1400</v>
      </c>
      <c r="G3">
        <v>5000</v>
      </c>
      <c r="H3">
        <v>600</v>
      </c>
      <c r="I3">
        <v>5200</v>
      </c>
      <c r="J3" s="2">
        <v>5000</v>
      </c>
      <c r="K3" t="s">
        <v>10</v>
      </c>
      <c r="L3" s="5" t="s">
        <v>21</v>
      </c>
      <c r="M3" s="1" t="s">
        <v>1</v>
      </c>
      <c r="O3" s="17">
        <v>0.80952380952380942</v>
      </c>
      <c r="Q3" s="34" t="s">
        <v>121</v>
      </c>
      <c r="R3" s="34"/>
      <c r="S3" s="34"/>
      <c r="T3" s="34"/>
      <c r="U3" s="34"/>
      <c r="V3" s="34"/>
    </row>
    <row r="4" spans="1:23" x14ac:dyDescent="0.3">
      <c r="A4" t="s">
        <v>11</v>
      </c>
      <c r="B4" t="s">
        <v>12</v>
      </c>
      <c r="C4">
        <v>200</v>
      </c>
      <c r="D4">
        <v>400</v>
      </c>
      <c r="E4">
        <v>800</v>
      </c>
      <c r="F4">
        <v>600</v>
      </c>
      <c r="G4">
        <v>950</v>
      </c>
      <c r="H4">
        <v>800</v>
      </c>
      <c r="I4">
        <v>300</v>
      </c>
      <c r="J4" s="2">
        <v>160</v>
      </c>
      <c r="K4" t="s">
        <v>13</v>
      </c>
      <c r="L4" s="5" t="s">
        <v>22</v>
      </c>
      <c r="M4" s="1" t="s">
        <v>18</v>
      </c>
      <c r="O4" s="17">
        <v>0</v>
      </c>
      <c r="Q4" s="34"/>
      <c r="R4" s="34"/>
      <c r="S4" s="34"/>
      <c r="T4" s="34"/>
      <c r="U4" s="34"/>
      <c r="V4" s="34"/>
    </row>
    <row r="5" spans="1:23" x14ac:dyDescent="0.3">
      <c r="A5" t="s">
        <v>14</v>
      </c>
      <c r="B5" t="s">
        <v>12</v>
      </c>
      <c r="C5">
        <v>100</v>
      </c>
      <c r="D5">
        <v>140</v>
      </c>
      <c r="E5">
        <v>40</v>
      </c>
      <c r="F5">
        <v>90</v>
      </c>
      <c r="G5">
        <v>70</v>
      </c>
      <c r="H5">
        <v>50</v>
      </c>
      <c r="I5">
        <v>20</v>
      </c>
      <c r="J5" s="2">
        <v>50</v>
      </c>
      <c r="K5" t="s">
        <v>13</v>
      </c>
      <c r="L5" s="5" t="s">
        <v>23</v>
      </c>
      <c r="M5" s="1" t="s">
        <v>2</v>
      </c>
      <c r="O5" s="17">
        <v>2.5476190476190506</v>
      </c>
      <c r="Q5" s="34"/>
      <c r="R5" s="34"/>
      <c r="S5" s="34"/>
      <c r="T5" s="34"/>
      <c r="U5" s="34"/>
      <c r="V5" s="34"/>
    </row>
    <row r="6" spans="1:23" x14ac:dyDescent="0.3">
      <c r="A6" s="1" t="s">
        <v>15</v>
      </c>
      <c r="B6" s="1" t="s">
        <v>12</v>
      </c>
      <c r="C6" s="1">
        <v>50</v>
      </c>
      <c r="D6" s="1">
        <v>30</v>
      </c>
      <c r="E6" s="1">
        <v>60</v>
      </c>
      <c r="F6" s="1">
        <v>20</v>
      </c>
      <c r="G6" s="1">
        <v>10</v>
      </c>
      <c r="H6" s="1">
        <v>30</v>
      </c>
      <c r="I6" s="1">
        <v>40</v>
      </c>
      <c r="J6" s="3">
        <v>30</v>
      </c>
      <c r="K6" s="1" t="s">
        <v>13</v>
      </c>
      <c r="L6" s="5" t="s">
        <v>24</v>
      </c>
      <c r="M6" s="1" t="s">
        <v>3</v>
      </c>
      <c r="O6" s="17">
        <v>4.6666666666666652</v>
      </c>
    </row>
    <row r="7" spans="1:23" x14ac:dyDescent="0.3">
      <c r="A7" t="s">
        <v>16</v>
      </c>
      <c r="B7" t="s">
        <v>17</v>
      </c>
      <c r="C7">
        <v>5</v>
      </c>
      <c r="D7">
        <v>4</v>
      </c>
      <c r="E7">
        <v>3.5</v>
      </c>
      <c r="F7">
        <v>6</v>
      </c>
      <c r="G7">
        <v>10</v>
      </c>
      <c r="H7">
        <v>4.5</v>
      </c>
      <c r="I7">
        <v>7</v>
      </c>
      <c r="J7" s="2"/>
      <c r="L7" s="5" t="s">
        <v>25</v>
      </c>
      <c r="M7" s="1" t="s">
        <v>4</v>
      </c>
      <c r="O7" s="17">
        <v>5.2380952380952399</v>
      </c>
      <c r="Q7" t="str">
        <f>M3</f>
        <v>Hamburger</v>
      </c>
      <c r="R7" t="s">
        <v>119</v>
      </c>
      <c r="W7">
        <f>$B$13+O3</f>
        <v>5.8273809523809517</v>
      </c>
    </row>
    <row r="8" spans="1:23" x14ac:dyDescent="0.3">
      <c r="L8" s="5" t="s">
        <v>26</v>
      </c>
      <c r="M8" s="1" t="s">
        <v>5</v>
      </c>
      <c r="O8" s="17">
        <v>3.9285714285714288</v>
      </c>
      <c r="Q8" t="str">
        <f>M5</f>
        <v>Salad</v>
      </c>
      <c r="R8" t="s">
        <v>119</v>
      </c>
      <c r="W8">
        <f>$B$13+O5</f>
        <v>7.5654761904761934</v>
      </c>
    </row>
    <row r="9" spans="1:23" ht="15" thickBot="1" x14ac:dyDescent="0.35">
      <c r="A9" s="27" t="s">
        <v>19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5" t="s">
        <v>27</v>
      </c>
      <c r="M9" s="1" t="s">
        <v>6</v>
      </c>
      <c r="O9" s="15">
        <v>0</v>
      </c>
      <c r="Q9" t="str">
        <f>M8</f>
        <v>Carrots</v>
      </c>
      <c r="R9" t="s">
        <v>119</v>
      </c>
      <c r="W9">
        <f>$B$13+O8</f>
        <v>8.9464285714285712</v>
      </c>
    </row>
    <row r="10" spans="1:23" x14ac:dyDescent="0.3">
      <c r="Q10" t="str">
        <f>M6</f>
        <v>Chicken</v>
      </c>
      <c r="R10" t="s">
        <v>119</v>
      </c>
      <c r="W10">
        <f>$B$13+O6</f>
        <v>9.6845238095238066</v>
      </c>
    </row>
    <row r="11" spans="1:23" x14ac:dyDescent="0.3">
      <c r="D11" s="4">
        <v>5</v>
      </c>
      <c r="E11" s="4">
        <v>4</v>
      </c>
      <c r="F11" s="4">
        <v>3.5</v>
      </c>
      <c r="G11" s="4">
        <v>6</v>
      </c>
      <c r="H11" s="4">
        <v>10</v>
      </c>
      <c r="I11" s="4">
        <v>4.5</v>
      </c>
      <c r="J11" s="4">
        <v>7</v>
      </c>
      <c r="K11" s="4"/>
      <c r="Q11" t="str">
        <f>M7</f>
        <v>Pizza</v>
      </c>
      <c r="R11" t="s">
        <v>119</v>
      </c>
      <c r="W11">
        <f>$B$13+O7</f>
        <v>10.255952380952383</v>
      </c>
    </row>
    <row r="12" spans="1:23" x14ac:dyDescent="0.3">
      <c r="B12" t="s">
        <v>20</v>
      </c>
      <c r="D12" s="6" t="s">
        <v>21</v>
      </c>
      <c r="E12" s="6" t="s">
        <v>22</v>
      </c>
      <c r="F12" s="6" t="s">
        <v>23</v>
      </c>
      <c r="G12" s="6" t="s">
        <v>24</v>
      </c>
      <c r="H12" s="6" t="s">
        <v>25</v>
      </c>
      <c r="I12" s="6" t="s">
        <v>26</v>
      </c>
      <c r="J12" s="6" t="s">
        <v>27</v>
      </c>
      <c r="K12" s="9"/>
    </row>
    <row r="13" spans="1:23" x14ac:dyDescent="0.3">
      <c r="B13" s="4">
        <f>SUMPRODUCT(D11:J11,D13:J13)</f>
        <v>5.0178571428571423</v>
      </c>
      <c r="D13" s="4">
        <v>0</v>
      </c>
      <c r="E13" s="4">
        <v>1.0357142857142856</v>
      </c>
      <c r="F13" s="4">
        <v>0</v>
      </c>
      <c r="G13" s="4">
        <v>0</v>
      </c>
      <c r="H13" s="4">
        <v>0</v>
      </c>
      <c r="I13" s="4">
        <v>0</v>
      </c>
      <c r="J13" s="4">
        <v>0.125</v>
      </c>
      <c r="K13" s="28" t="s">
        <v>114</v>
      </c>
      <c r="M13" s="28" t="s">
        <v>115</v>
      </c>
    </row>
    <row r="14" spans="1:23" x14ac:dyDescent="0.3">
      <c r="K14" s="29"/>
      <c r="L14" s="22"/>
      <c r="M14" s="29"/>
    </row>
    <row r="15" spans="1:23" x14ac:dyDescent="0.3">
      <c r="D15" s="13" t="s">
        <v>21</v>
      </c>
      <c r="E15" s="13" t="s">
        <v>22</v>
      </c>
      <c r="F15" s="13" t="s">
        <v>23</v>
      </c>
      <c r="G15" s="13" t="s">
        <v>24</v>
      </c>
      <c r="H15" s="13" t="s">
        <v>25</v>
      </c>
      <c r="I15" s="13" t="s">
        <v>26</v>
      </c>
      <c r="J15" s="13" t="s">
        <v>27</v>
      </c>
      <c r="K15" s="13" t="s">
        <v>32</v>
      </c>
      <c r="L15" s="12"/>
      <c r="M15" s="13" t="s">
        <v>33</v>
      </c>
    </row>
    <row r="16" spans="1:23" x14ac:dyDescent="0.3">
      <c r="C16" s="5" t="s">
        <v>29</v>
      </c>
      <c r="D16" s="7">
        <v>4400</v>
      </c>
      <c r="E16" s="7">
        <v>4200</v>
      </c>
      <c r="F16" s="7">
        <v>1000</v>
      </c>
      <c r="G16" s="7">
        <v>1400</v>
      </c>
      <c r="H16" s="7">
        <v>5000</v>
      </c>
      <c r="I16" s="7">
        <v>600</v>
      </c>
      <c r="J16" s="10">
        <v>5200</v>
      </c>
      <c r="K16" s="7">
        <f>SUMPRODUCT(D16:J16,$D$13:$J$13)</f>
        <v>4999.9999999999991</v>
      </c>
      <c r="L16" s="12" t="s">
        <v>28</v>
      </c>
      <c r="M16" s="7">
        <v>5000</v>
      </c>
      <c r="O16" s="24">
        <f>M16-K16</f>
        <v>0</v>
      </c>
      <c r="P16" s="24" t="s">
        <v>108</v>
      </c>
      <c r="Q16" s="24"/>
      <c r="R16" s="24"/>
      <c r="S16" s="24"/>
      <c r="T16" s="25" t="s">
        <v>72</v>
      </c>
    </row>
    <row r="17" spans="3:24" ht="14.4" customHeight="1" x14ac:dyDescent="0.3">
      <c r="C17" s="5" t="s">
        <v>30</v>
      </c>
      <c r="D17" s="7">
        <v>200</v>
      </c>
      <c r="E17" s="7">
        <v>400</v>
      </c>
      <c r="F17" s="7">
        <v>800</v>
      </c>
      <c r="G17" s="7">
        <v>600</v>
      </c>
      <c r="H17" s="7">
        <v>950</v>
      </c>
      <c r="I17" s="7">
        <v>800</v>
      </c>
      <c r="J17" s="10">
        <v>300</v>
      </c>
      <c r="K17" s="23">
        <f>SUMPRODUCT(D17:J17,$D$13:$J$13)</f>
        <v>451.78571428571422</v>
      </c>
      <c r="L17" s="12" t="s">
        <v>28</v>
      </c>
      <c r="M17" s="7">
        <v>160</v>
      </c>
      <c r="O17" s="26">
        <f t="shared" ref="O17:O21" si="0">M17-K17</f>
        <v>-291.78571428571422</v>
      </c>
      <c r="P17" s="26" t="s">
        <v>110</v>
      </c>
      <c r="Q17" s="26"/>
      <c r="R17" s="26"/>
      <c r="S17" s="26"/>
      <c r="T17" s="30" t="s">
        <v>76</v>
      </c>
      <c r="U17" s="26"/>
      <c r="V17" s="31" t="s">
        <v>120</v>
      </c>
      <c r="W17" s="31"/>
      <c r="X17" s="31"/>
    </row>
    <row r="18" spans="3:24" x14ac:dyDescent="0.3">
      <c r="C18" s="5" t="s">
        <v>31</v>
      </c>
      <c r="D18" s="7">
        <v>100</v>
      </c>
      <c r="E18" s="7">
        <v>140</v>
      </c>
      <c r="F18" s="7">
        <v>40</v>
      </c>
      <c r="G18" s="7">
        <v>90</v>
      </c>
      <c r="H18" s="7">
        <v>70</v>
      </c>
      <c r="I18" s="7">
        <v>50</v>
      </c>
      <c r="J18" s="10">
        <v>20</v>
      </c>
      <c r="K18" s="23">
        <f t="shared" ref="K18:K21" si="1">SUMPRODUCT(D18:J18,$D$13:$J$13)</f>
        <v>147.49999999999997</v>
      </c>
      <c r="L18" s="12" t="s">
        <v>28</v>
      </c>
      <c r="M18" s="7">
        <v>50</v>
      </c>
      <c r="O18">
        <f t="shared" si="0"/>
        <v>-97.499999999999972</v>
      </c>
      <c r="P18" t="s">
        <v>111</v>
      </c>
      <c r="T18" s="17" t="s">
        <v>76</v>
      </c>
      <c r="V18" s="31"/>
      <c r="W18" s="31"/>
      <c r="X18" s="31"/>
    </row>
    <row r="19" spans="3:24" x14ac:dyDescent="0.3">
      <c r="C19" s="5" t="s">
        <v>109</v>
      </c>
      <c r="D19" s="7">
        <v>50</v>
      </c>
      <c r="E19" s="7">
        <v>30</v>
      </c>
      <c r="F19" s="7">
        <v>60</v>
      </c>
      <c r="G19" s="7">
        <v>20</v>
      </c>
      <c r="H19" s="7">
        <v>10</v>
      </c>
      <c r="I19" s="7">
        <v>30</v>
      </c>
      <c r="J19" s="10">
        <v>40</v>
      </c>
      <c r="K19" s="23">
        <f t="shared" si="1"/>
        <v>36.071428571428569</v>
      </c>
      <c r="L19" s="12" t="s">
        <v>28</v>
      </c>
      <c r="M19" s="7">
        <v>30</v>
      </c>
      <c r="O19">
        <f t="shared" si="0"/>
        <v>-6.0714285714285694</v>
      </c>
      <c r="P19" t="s">
        <v>112</v>
      </c>
      <c r="T19" s="17" t="s">
        <v>76</v>
      </c>
      <c r="V19" s="31"/>
      <c r="W19" s="31"/>
      <c r="X19" s="31"/>
    </row>
    <row r="20" spans="3:24" x14ac:dyDescent="0.3">
      <c r="C20" s="5" t="s">
        <v>35</v>
      </c>
      <c r="D20" s="7"/>
      <c r="E20" s="7"/>
      <c r="F20" s="7"/>
      <c r="G20" s="7"/>
      <c r="H20" s="7"/>
      <c r="I20" s="7"/>
      <c r="J20" s="11">
        <v>1</v>
      </c>
      <c r="K20" s="7">
        <f t="shared" si="1"/>
        <v>0.125</v>
      </c>
      <c r="L20" s="12" t="s">
        <v>28</v>
      </c>
      <c r="M20" s="8">
        <v>0.125</v>
      </c>
      <c r="O20" s="24">
        <f t="shared" si="0"/>
        <v>0</v>
      </c>
      <c r="P20" s="24" t="s">
        <v>113</v>
      </c>
      <c r="Q20" s="24"/>
      <c r="R20" s="24"/>
      <c r="S20" s="24"/>
      <c r="T20" s="25" t="s">
        <v>72</v>
      </c>
      <c r="V20" s="32"/>
      <c r="W20" s="32"/>
      <c r="X20" s="32"/>
    </row>
    <row r="21" spans="3:24" ht="15" thickBot="1" x14ac:dyDescent="0.35">
      <c r="C21" s="5" t="s">
        <v>36</v>
      </c>
      <c r="D21" s="7"/>
      <c r="E21" s="7"/>
      <c r="F21" s="7"/>
      <c r="G21" s="7"/>
      <c r="H21" s="7"/>
      <c r="I21" s="7">
        <v>1</v>
      </c>
      <c r="J21" s="10"/>
      <c r="K21" s="7">
        <f t="shared" si="1"/>
        <v>0</v>
      </c>
      <c r="L21" s="12" t="s">
        <v>34</v>
      </c>
      <c r="M21" s="8">
        <v>0.25</v>
      </c>
      <c r="O21">
        <f t="shared" si="0"/>
        <v>0.25</v>
      </c>
      <c r="P21" t="s">
        <v>116</v>
      </c>
      <c r="T21" s="15" t="s">
        <v>76</v>
      </c>
    </row>
    <row r="24" spans="3:24" x14ac:dyDescent="0.3">
      <c r="C24" s="33" t="s">
        <v>117</v>
      </c>
    </row>
    <row r="25" spans="3:24" x14ac:dyDescent="0.3">
      <c r="E25" t="s">
        <v>118</v>
      </c>
    </row>
  </sheetData>
  <mergeCells count="5">
    <mergeCell ref="Q3:V5"/>
    <mergeCell ref="A9:K9"/>
    <mergeCell ref="M13:M14"/>
    <mergeCell ref="K13:K14"/>
    <mergeCell ref="V17:X1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 Report 1</vt:lpstr>
      <vt:lpstr>Sensitivity Report 1</vt:lpstr>
      <vt:lpstr>Limits Report 1</vt:lpstr>
      <vt:lpstr>Question11</vt:lpstr>
    </vt:vector>
  </TitlesOfParts>
  <Company>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</dc:creator>
  <cp:lastModifiedBy>smb</cp:lastModifiedBy>
  <dcterms:created xsi:type="dcterms:W3CDTF">2025-02-26T12:33:17Z</dcterms:created>
  <dcterms:modified xsi:type="dcterms:W3CDTF">2025-02-28T20:47:16Z</dcterms:modified>
</cp:coreProperties>
</file>