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0" windowWidth="20730" windowHeight="7470" firstSheet="2" activeTab="5"/>
  </bookViews>
  <sheets>
    <sheet name="Road network design b)" sheetId="48" r:id="rId1"/>
    <sheet name="Road network design c)" sheetId="73" r:id="rId2"/>
    <sheet name="Road network design d)" sheetId="74" r:id="rId3"/>
    <sheet name="Road network design e)" sheetId="75" r:id="rId4"/>
    <sheet name="Road network design f)" sheetId="76" r:id="rId5"/>
    <sheet name="Road network design g)" sheetId="77" r:id="rId6"/>
    <sheet name="Route selection a)" sheetId="70" r:id="rId7"/>
    <sheet name="Route selection b)" sheetId="71" r:id="rId8"/>
    <sheet name="Route selection c)" sheetId="72" r:id="rId9"/>
  </sheets>
  <definedNames>
    <definedName name="solver_adj" localSheetId="0" hidden="1">'Road network design b)'!$B$2:$J$2</definedName>
    <definedName name="solver_adj" localSheetId="1" hidden="1">'Road network design c)'!$B$2:$J$2</definedName>
    <definedName name="solver_adj" localSheetId="2" hidden="1">'Road network design d)'!$B$2:$L$2</definedName>
    <definedName name="solver_adj" localSheetId="3" hidden="1">'Road network design e)'!$B$2:$L$2</definedName>
    <definedName name="solver_adj" localSheetId="4" hidden="1">'Road network design f)'!$B$2:$L$2</definedName>
    <definedName name="solver_adj" localSheetId="5" hidden="1">'Road network design g)'!$B$2:$K$2</definedName>
    <definedName name="solver_adj" localSheetId="8" hidden="1">'Route selection c)'!$A$2:$L$2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cvg" localSheetId="8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drv" localSheetId="8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ng" localSheetId="8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est" localSheetId="8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itr" localSheetId="8" hidden="1">2147483647</definedName>
    <definedName name="solver_lhs1" localSheetId="0" hidden="1">'Road network design b)'!$B$2:$J$2</definedName>
    <definedName name="solver_lhs1" localSheetId="1" hidden="1">'Road network design c)'!$B$2:$J$2</definedName>
    <definedName name="solver_lhs1" localSheetId="2" hidden="1">'Road network design d)'!$B$2:$L$2</definedName>
    <definedName name="solver_lhs1" localSheetId="3" hidden="1">'Road network design e)'!$B$2:$L$2</definedName>
    <definedName name="solver_lhs1" localSheetId="4" hidden="1">'Road network design f)'!$B$2:$L$2</definedName>
    <definedName name="solver_lhs1" localSheetId="5" hidden="1">'Road network design g)'!$B$2:$C$2</definedName>
    <definedName name="solver_lhs1" localSheetId="8" hidden="1">'Route selection c)'!$G$2:$L$2</definedName>
    <definedName name="solver_lhs2" localSheetId="0" hidden="1">'Road network design b)'!$K$12:$K$13</definedName>
    <definedName name="solver_lhs2" localSheetId="1" hidden="1">'Road network design c)'!$K$12:$K$13</definedName>
    <definedName name="solver_lhs2" localSheetId="2" hidden="1">'Road network design d)'!$M$12:$M$13</definedName>
    <definedName name="solver_lhs2" localSheetId="3" hidden="1">'Road network design e)'!$M$12:$M$13</definedName>
    <definedName name="solver_lhs2" localSheetId="4" hidden="1">'Road network design f)'!$M$12:$M$13</definedName>
    <definedName name="solver_lhs2" localSheetId="5" hidden="1">'Road network design g)'!$E$2:$K$2</definedName>
    <definedName name="solver_lhs2" localSheetId="8" hidden="1">'Route selection c)'!$M$27:$M$41</definedName>
    <definedName name="solver_lhs3" localSheetId="0" hidden="1">'Road network design b)'!$K$14:$K$22</definedName>
    <definedName name="solver_lhs3" localSheetId="1" hidden="1">'Road network design c)'!$K$14:$K$22</definedName>
    <definedName name="solver_lhs3" localSheetId="2" hidden="1">'Road network design d)'!$M$14:$M$22</definedName>
    <definedName name="solver_lhs3" localSheetId="3" hidden="1">'Road network design e)'!$M$14:$M$22</definedName>
    <definedName name="solver_lhs3" localSheetId="4" hidden="1">'Road network design f)'!$M$14:$M$22</definedName>
    <definedName name="solver_lhs3" localSheetId="5" hidden="1">'Road network design g)'!$L$12:$L$13</definedName>
    <definedName name="solver_lhs3" localSheetId="8" hidden="1">'Route selection c)'!$M$6</definedName>
    <definedName name="solver_lhs4" localSheetId="1" hidden="1">'Road network design c)'!$K$23</definedName>
    <definedName name="solver_lhs4" localSheetId="2" hidden="1">'Road network design d)'!$M$23</definedName>
    <definedName name="solver_lhs4" localSheetId="3" hidden="1">'Road network design e)'!$M$23</definedName>
    <definedName name="solver_lhs4" localSheetId="4" hidden="1">'Road network design f)'!$M$23</definedName>
    <definedName name="solver_lhs4" localSheetId="5" hidden="1">'Road network design g)'!$L$14:$L$22</definedName>
    <definedName name="solver_lhs4" localSheetId="8" hidden="1">'Route selection c)'!$M$7:$M$26</definedName>
    <definedName name="solver_lhs5" localSheetId="2" hidden="1">'Road network design d)'!$M$23</definedName>
    <definedName name="solver_lhs5" localSheetId="3" hidden="1">'Road network design e)'!$M$23</definedName>
    <definedName name="solver_lhs5" localSheetId="4" hidden="1">'Road network design f)'!$M$24</definedName>
    <definedName name="solver_lhs5" localSheetId="5" hidden="1">'Road network design g)'!$L$23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8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ni" localSheetId="8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rt" localSheetId="8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msl" localSheetId="8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eg" localSheetId="8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od" localSheetId="8" hidden="1">2147483647</definedName>
    <definedName name="solver_num" localSheetId="0" hidden="1">3</definedName>
    <definedName name="solver_num" localSheetId="1" hidden="1">4</definedName>
    <definedName name="solver_num" localSheetId="2" hidden="1">4</definedName>
    <definedName name="solver_num" localSheetId="3" hidden="1">4</definedName>
    <definedName name="solver_num" localSheetId="4" hidden="1">5</definedName>
    <definedName name="solver_num" localSheetId="5" hidden="1">5</definedName>
    <definedName name="solver_num" localSheetId="8" hidden="1">4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nwt" localSheetId="8" hidden="1">1</definedName>
    <definedName name="solver_opt" localSheetId="0" hidden="1">'Road network design b)'!$K$9</definedName>
    <definedName name="solver_opt" localSheetId="1" hidden="1">'Road network design c)'!$K$9</definedName>
    <definedName name="solver_opt" localSheetId="2" hidden="1">'Road network design d)'!$M$9</definedName>
    <definedName name="solver_opt" localSheetId="3" hidden="1">'Road network design e)'!$M$9</definedName>
    <definedName name="solver_opt" localSheetId="4" hidden="1">'Road network design f)'!$M$9</definedName>
    <definedName name="solver_opt" localSheetId="5" hidden="1">'Road network design g)'!$L$9</definedName>
    <definedName name="solver_opt" localSheetId="8" hidden="1">'Route selection c)'!$M$4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re" localSheetId="8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bv" localSheetId="8" hidden="1">1</definedName>
    <definedName name="solver_rel1" localSheetId="0" hidden="1">5</definedName>
    <definedName name="solver_rel1" localSheetId="1" hidden="1">5</definedName>
    <definedName name="solver_rel1" localSheetId="2" hidden="1">5</definedName>
    <definedName name="solver_rel1" localSheetId="3" hidden="1">5</definedName>
    <definedName name="solver_rel1" localSheetId="4" hidden="1">5</definedName>
    <definedName name="solver_rel1" localSheetId="5" hidden="1">5</definedName>
    <definedName name="solver_rel1" localSheetId="8" hidden="1">5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5</definedName>
    <definedName name="solver_rel2" localSheetId="8" hidden="1">3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3" localSheetId="3" hidden="1">1</definedName>
    <definedName name="solver_rel3" localSheetId="4" hidden="1">1</definedName>
    <definedName name="solver_rel3" localSheetId="5" hidden="1">3</definedName>
    <definedName name="solver_rel3" localSheetId="8" hidden="1">2</definedName>
    <definedName name="solver_rel4" localSheetId="1" hidden="1">1</definedName>
    <definedName name="solver_rel4" localSheetId="2" hidden="1">3</definedName>
    <definedName name="solver_rel4" localSheetId="3" hidden="1">2</definedName>
    <definedName name="solver_rel4" localSheetId="4" hidden="1">1</definedName>
    <definedName name="solver_rel4" localSheetId="5" hidden="1">1</definedName>
    <definedName name="solver_rel4" localSheetId="8" hidden="1">1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5" hidden="1">1</definedName>
    <definedName name="solver_rhs1" localSheetId="0" hidden="1">binário</definedName>
    <definedName name="solver_rhs1" localSheetId="1" hidden="1">binário</definedName>
    <definedName name="solver_rhs1" localSheetId="2" hidden="1">binário</definedName>
    <definedName name="solver_rhs1" localSheetId="3" hidden="1">binário</definedName>
    <definedName name="solver_rhs1" localSheetId="4" hidden="1">binário</definedName>
    <definedName name="solver_rhs1" localSheetId="5" hidden="1">binário</definedName>
    <definedName name="solver_rhs1" localSheetId="8" hidden="1">binário</definedName>
    <definedName name="solver_rhs2" localSheetId="0" hidden="1">'Road network design b)'!$M$12:$M$13</definedName>
    <definedName name="solver_rhs2" localSheetId="1" hidden="1">'Road network design c)'!$M$12:$M$13</definedName>
    <definedName name="solver_rhs2" localSheetId="2" hidden="1">'Road network design d)'!$O$12:$O$13</definedName>
    <definedName name="solver_rhs2" localSheetId="3" hidden="1">'Road network design e)'!$O$12:$O$13</definedName>
    <definedName name="solver_rhs2" localSheetId="4" hidden="1">'Road network design f)'!$O$12:$O$13</definedName>
    <definedName name="solver_rhs2" localSheetId="5" hidden="1">binário</definedName>
    <definedName name="solver_rhs2" localSheetId="8" hidden="1">'Route selection c)'!$O$27:$O$41</definedName>
    <definedName name="solver_rhs3" localSheetId="0" hidden="1">'Road network design b)'!$M$14:$M$22</definedName>
    <definedName name="solver_rhs3" localSheetId="1" hidden="1">'Road network design c)'!$M$14:$M$22</definedName>
    <definedName name="solver_rhs3" localSheetId="2" hidden="1">'Road network design d)'!$O$14:$O$22</definedName>
    <definedName name="solver_rhs3" localSheetId="3" hidden="1">'Road network design e)'!$O$14:$O$22</definedName>
    <definedName name="solver_rhs3" localSheetId="4" hidden="1">'Road network design f)'!$O$14:$O$22</definedName>
    <definedName name="solver_rhs3" localSheetId="5" hidden="1">'Road network design g)'!$N$12:$N$13</definedName>
    <definedName name="solver_rhs3" localSheetId="8" hidden="1">'Route selection c)'!$O$6</definedName>
    <definedName name="solver_rhs4" localSheetId="1" hidden="1">'Road network design c)'!$M$23</definedName>
    <definedName name="solver_rhs4" localSheetId="2" hidden="1">'Road network design d)'!$O$23</definedName>
    <definedName name="solver_rhs4" localSheetId="3" hidden="1">'Road network design e)'!$O$23</definedName>
    <definedName name="solver_rhs4" localSheetId="4" hidden="1">'Road network design f)'!$O$23</definedName>
    <definedName name="solver_rhs4" localSheetId="5" hidden="1">'Road network design g)'!$N$14:$N$22</definedName>
    <definedName name="solver_rhs4" localSheetId="8" hidden="1">'Route selection c)'!$O$7:$O$26</definedName>
    <definedName name="solver_rhs5" localSheetId="2" hidden="1">'Road network design d)'!$O$23</definedName>
    <definedName name="solver_rhs5" localSheetId="3" hidden="1">'Road network design e)'!$O$23</definedName>
    <definedName name="solver_rhs5" localSheetId="4" hidden="1">'Road network design f)'!$O$24</definedName>
    <definedName name="solver_rhs5" localSheetId="5" hidden="1">'Road network design g)'!$N$23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lx" localSheetId="8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rsd" localSheetId="8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cl" localSheetId="8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ho" localSheetId="8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ssz" localSheetId="8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im" localSheetId="8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ol" localSheetId="8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l" localSheetId="8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solver_ver" localSheetId="8" hidden="1">3</definedName>
  </definedNames>
  <calcPr calcId="145621"/>
</workbook>
</file>

<file path=xl/calcChain.xml><?xml version="1.0" encoding="utf-8"?>
<calcChain xmlns="http://schemas.openxmlformats.org/spreadsheetml/2006/main">
  <c r="L23" i="77" l="1"/>
  <c r="L22" i="77"/>
  <c r="L21" i="77"/>
  <c r="L20" i="77"/>
  <c r="L19" i="77"/>
  <c r="L18" i="77"/>
  <c r="L17" i="77"/>
  <c r="L16" i="77"/>
  <c r="L15" i="77"/>
  <c r="L14" i="77"/>
  <c r="L13" i="77"/>
  <c r="L12" i="77"/>
  <c r="L9" i="77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9" i="76"/>
  <c r="M23" i="75"/>
  <c r="M22" i="75"/>
  <c r="M21" i="75"/>
  <c r="M20" i="75"/>
  <c r="M19" i="75"/>
  <c r="M18" i="75"/>
  <c r="M17" i="75"/>
  <c r="M16" i="75"/>
  <c r="M15" i="75"/>
  <c r="M14" i="75"/>
  <c r="M13" i="75"/>
  <c r="M12" i="75"/>
  <c r="M9" i="75"/>
  <c r="M23" i="74"/>
  <c r="M9" i="74"/>
  <c r="M13" i="74"/>
  <c r="M14" i="74"/>
  <c r="M15" i="74"/>
  <c r="M16" i="74"/>
  <c r="M17" i="74"/>
  <c r="M18" i="74"/>
  <c r="M19" i="74"/>
  <c r="M20" i="74"/>
  <c r="M21" i="74"/>
  <c r="M22" i="74"/>
  <c r="M12" i="74"/>
  <c r="K23" i="73"/>
  <c r="K22" i="73"/>
  <c r="K21" i="73"/>
  <c r="K20" i="73"/>
  <c r="K19" i="73"/>
  <c r="K18" i="73"/>
  <c r="K17" i="73"/>
  <c r="K16" i="73"/>
  <c r="K15" i="73"/>
  <c r="K14" i="73"/>
  <c r="K13" i="73"/>
  <c r="K12" i="73"/>
  <c r="K9" i="73"/>
  <c r="M40" i="72" l="1"/>
  <c r="M39" i="72"/>
  <c r="M28" i="72"/>
  <c r="M29" i="72"/>
  <c r="M30" i="72"/>
  <c r="M31" i="72"/>
  <c r="M32" i="72"/>
  <c r="M33" i="72"/>
  <c r="M34" i="72"/>
  <c r="M35" i="72"/>
  <c r="M36" i="72"/>
  <c r="M37" i="72"/>
  <c r="M38" i="72"/>
  <c r="M41" i="72"/>
  <c r="M27" i="72"/>
  <c r="M7" i="72"/>
  <c r="M8" i="72"/>
  <c r="M9" i="72"/>
  <c r="M10" i="72"/>
  <c r="M11" i="72"/>
  <c r="M12" i="72"/>
  <c r="M13" i="72"/>
  <c r="M14" i="72"/>
  <c r="M15" i="72"/>
  <c r="M16" i="72"/>
  <c r="M17" i="72"/>
  <c r="M18" i="72"/>
  <c r="M19" i="72"/>
  <c r="M20" i="72"/>
  <c r="M21" i="72"/>
  <c r="M22" i="72"/>
  <c r="M23" i="72"/>
  <c r="M24" i="72"/>
  <c r="M25" i="72"/>
  <c r="M26" i="72"/>
  <c r="M6" i="72"/>
  <c r="M4" i="72"/>
  <c r="L4" i="72"/>
  <c r="K4" i="72"/>
  <c r="J4" i="72"/>
  <c r="I4" i="72"/>
  <c r="H4" i="72"/>
  <c r="G4" i="72"/>
  <c r="F4" i="72"/>
  <c r="E4" i="72"/>
  <c r="D4" i="72"/>
  <c r="C4" i="72"/>
  <c r="B4" i="72"/>
  <c r="A4" i="72"/>
  <c r="K3" i="71"/>
  <c r="K4" i="71"/>
  <c r="K5" i="71"/>
  <c r="K6" i="71"/>
  <c r="K7" i="71"/>
  <c r="K2" i="71"/>
  <c r="M7" i="70"/>
  <c r="M3" i="70"/>
  <c r="M4" i="70"/>
  <c r="M5" i="70"/>
  <c r="M6" i="70"/>
  <c r="M2" i="70"/>
  <c r="K18" i="48" l="1"/>
  <c r="K19" i="48"/>
  <c r="K20" i="48"/>
  <c r="K21" i="48"/>
  <c r="K22" i="48"/>
  <c r="K13" i="48" l="1"/>
  <c r="K14" i="48"/>
  <c r="K15" i="48"/>
  <c r="K16" i="48"/>
  <c r="K17" i="48"/>
  <c r="K12" i="48"/>
  <c r="K9" i="48"/>
</calcChain>
</file>

<file path=xl/sharedStrings.xml><?xml version="1.0" encoding="utf-8"?>
<sst xmlns="http://schemas.openxmlformats.org/spreadsheetml/2006/main" count="418" uniqueCount="51">
  <si>
    <t>j=1</t>
  </si>
  <si>
    <t>j=2</t>
  </si>
  <si>
    <t>j=3</t>
  </si>
  <si>
    <t>j=4</t>
  </si>
  <si>
    <t>j=5</t>
  </si>
  <si>
    <t>Total</t>
  </si>
  <si>
    <t>&gt;=</t>
  </si>
  <si>
    <t>&lt;=</t>
  </si>
  <si>
    <t>i=1</t>
  </si>
  <si>
    <t>i=2</t>
  </si>
  <si>
    <t>i=3</t>
  </si>
  <si>
    <t>i=4</t>
  </si>
  <si>
    <t>Projects</t>
  </si>
  <si>
    <t>Road sections</t>
  </si>
  <si>
    <t>N. of recreational visitor days</t>
  </si>
  <si>
    <t>Timber production value</t>
  </si>
  <si>
    <t>Project P1/Section road 1</t>
  </si>
  <si>
    <t>Project P2/Section road 1</t>
  </si>
  <si>
    <t>Project P2/Section road 2</t>
  </si>
  <si>
    <t>Project P3/Section road 4</t>
  </si>
  <si>
    <t>Project P3/Section road 3</t>
  </si>
  <si>
    <t>Project P3/Section road 1</t>
  </si>
  <si>
    <t>Project P4/Section road 5</t>
  </si>
  <si>
    <t>Project P4/Section road 3</t>
  </si>
  <si>
    <t>Project P4/Section road 1</t>
  </si>
  <si>
    <t>Min</t>
  </si>
  <si>
    <t>Objective function (Cost, 10^6 euros)</t>
  </si>
  <si>
    <t>Cost (10^6 euros)</t>
  </si>
  <si>
    <r>
      <t>Decision variables (x</t>
    </r>
    <r>
      <rPr>
        <b/>
        <sz val="10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/yj)</t>
    </r>
  </si>
  <si>
    <t>w</t>
  </si>
  <si>
    <t>x1</t>
  </si>
  <si>
    <t>x2</t>
  </si>
  <si>
    <t>x3</t>
  </si>
  <si>
    <t>x4</t>
  </si>
  <si>
    <t>x5</t>
  </si>
  <si>
    <t>x6</t>
  </si>
  <si>
    <t>=</t>
  </si>
  <si>
    <t>z1</t>
  </si>
  <si>
    <t>z2</t>
  </si>
  <si>
    <t>r</t>
  </si>
  <si>
    <t>Sr</t>
  </si>
  <si>
    <t>Ir</t>
  </si>
  <si>
    <t>Pr</t>
  </si>
  <si>
    <t>y1</t>
  </si>
  <si>
    <t>y2</t>
  </si>
  <si>
    <t>y3</t>
  </si>
  <si>
    <t>y4</t>
  </si>
  <si>
    <t>y5</t>
  </si>
  <si>
    <t>y6</t>
  </si>
  <si>
    <t>Er</t>
  </si>
  <si>
    <t>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</si>
</sst>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/>
    <xf numFmtId="0" fontId="0" fillId="0" borderId="5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8" borderId="0" xfId="0" applyFill="1"/>
    <xf numFmtId="0" fontId="0" fillId="9" borderId="1" xfId="0" applyFill="1" applyBorder="1"/>
    <xf numFmtId="0" fontId="0" fillId="10" borderId="1" xfId="0" applyFill="1" applyBorder="1"/>
    <xf numFmtId="0" fontId="0" fillId="7" borderId="0" xfId="0" applyFill="1"/>
    <xf numFmtId="0" fontId="0" fillId="11" borderId="0" xfId="0" applyFill="1"/>
    <xf numFmtId="0" fontId="0" fillId="12" borderId="0" xfId="0" applyFill="1"/>
    <xf numFmtId="0" fontId="0" fillId="13" borderId="1" xfId="0" applyFill="1" applyBorder="1"/>
    <xf numFmtId="0" fontId="0" fillId="14" borderId="1" xfId="0" applyFill="1" applyBorder="1"/>
    <xf numFmtId="49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15" borderId="1" xfId="0" applyFill="1" applyBorder="1"/>
    <xf numFmtId="0" fontId="0" fillId="6" borderId="1" xfId="0" applyFill="1" applyBorder="1" applyAlignment="1">
      <alignment horizontal="right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9D9"/>
      <color rgb="FF00FFFF"/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K9" sqref="K9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3" x14ac:dyDescent="0.25">
      <c r="B1" s="12" t="s">
        <v>8</v>
      </c>
      <c r="C1" s="14" t="s">
        <v>9</v>
      </c>
      <c r="D1" s="14" t="s">
        <v>10</v>
      </c>
      <c r="E1" s="14" t="s">
        <v>11</v>
      </c>
      <c r="F1" s="12" t="s">
        <v>0</v>
      </c>
      <c r="G1" s="14" t="s">
        <v>1</v>
      </c>
      <c r="H1" s="14" t="s">
        <v>2</v>
      </c>
      <c r="I1" s="14" t="s">
        <v>3</v>
      </c>
      <c r="J1" s="14" t="s">
        <v>4</v>
      </c>
    </row>
    <row r="2" spans="1:13" x14ac:dyDescent="0.25">
      <c r="A2" s="1" t="s">
        <v>28</v>
      </c>
      <c r="B2" s="7">
        <v>0</v>
      </c>
      <c r="C2" s="7">
        <v>1</v>
      </c>
      <c r="D2" s="7">
        <v>1</v>
      </c>
      <c r="E2" s="7">
        <v>0</v>
      </c>
      <c r="F2" s="13">
        <v>1</v>
      </c>
      <c r="G2" s="13">
        <v>1</v>
      </c>
      <c r="H2" s="13">
        <v>1</v>
      </c>
      <c r="I2" s="13">
        <v>1</v>
      </c>
      <c r="J2" s="13">
        <v>0</v>
      </c>
    </row>
    <row r="3" spans="1:13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3" x14ac:dyDescent="0.25">
      <c r="H5" t="s">
        <v>5</v>
      </c>
    </row>
    <row r="6" spans="1:13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</row>
    <row r="7" spans="1:13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</row>
    <row r="8" spans="1:13" x14ac:dyDescent="0.25">
      <c r="A8" s="6"/>
    </row>
    <row r="9" spans="1:13" x14ac:dyDescent="0.25">
      <c r="G9" t="s">
        <v>26</v>
      </c>
      <c r="K9" s="3">
        <f>SUMPRODUCT(B7:J7,B2:J2)</f>
        <v>2.2999999999999998</v>
      </c>
      <c r="L9" t="s">
        <v>25</v>
      </c>
    </row>
    <row r="11" spans="1:13" x14ac:dyDescent="0.25">
      <c r="A11" s="12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9" t="s">
        <v>5</v>
      </c>
      <c r="M11" s="5"/>
    </row>
    <row r="12" spans="1:13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8">
        <f t="shared" ref="K12:K17" si="0">SUMPRODUCT(B12:J12,B$2:J$2)</f>
        <v>3</v>
      </c>
      <c r="L12" s="5" t="s">
        <v>6</v>
      </c>
      <c r="M12" s="9">
        <v>2</v>
      </c>
    </row>
    <row r="13" spans="1:13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8">
        <f t="shared" si="0"/>
        <v>21</v>
      </c>
      <c r="L13" s="5" t="s">
        <v>6</v>
      </c>
      <c r="M13" s="15">
        <v>17</v>
      </c>
    </row>
    <row r="14" spans="1:13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8">
        <f t="shared" si="0"/>
        <v>-1</v>
      </c>
      <c r="L14" s="4" t="s">
        <v>7</v>
      </c>
      <c r="M14" s="15">
        <v>0</v>
      </c>
    </row>
    <row r="15" spans="1:13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8">
        <f t="shared" si="0"/>
        <v>0</v>
      </c>
      <c r="L15" s="4" t="s">
        <v>7</v>
      </c>
      <c r="M15" s="15">
        <v>0</v>
      </c>
    </row>
    <row r="16" spans="1:13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8">
        <f t="shared" si="0"/>
        <v>0</v>
      </c>
      <c r="L16" s="4" t="s">
        <v>7</v>
      </c>
      <c r="M16" s="15">
        <v>0</v>
      </c>
    </row>
    <row r="17" spans="1:13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8">
        <f t="shared" si="0"/>
        <v>0</v>
      </c>
      <c r="L17" s="4" t="s">
        <v>7</v>
      </c>
      <c r="M17" s="15">
        <v>0</v>
      </c>
    </row>
    <row r="18" spans="1:13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8">
        <f t="shared" ref="K18:K22" si="1">SUMPRODUCT(B18:J18,B$2:J$2)</f>
        <v>0</v>
      </c>
      <c r="L18" s="4" t="s">
        <v>7</v>
      </c>
      <c r="M18" s="15">
        <v>0</v>
      </c>
    </row>
    <row r="19" spans="1:13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8">
        <f t="shared" si="1"/>
        <v>0</v>
      </c>
      <c r="L19" s="4" t="s">
        <v>7</v>
      </c>
      <c r="M19" s="15">
        <v>0</v>
      </c>
    </row>
    <row r="20" spans="1:13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8">
        <f t="shared" si="1"/>
        <v>0</v>
      </c>
      <c r="L20" s="4" t="s">
        <v>7</v>
      </c>
      <c r="M20" s="15">
        <v>0</v>
      </c>
    </row>
    <row r="21" spans="1:13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8">
        <f t="shared" si="1"/>
        <v>-1</v>
      </c>
      <c r="L21" s="4" t="s">
        <v>7</v>
      </c>
      <c r="M21" s="15">
        <v>0</v>
      </c>
    </row>
    <row r="22" spans="1:13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8">
        <f t="shared" si="1"/>
        <v>-1</v>
      </c>
      <c r="L22" s="4" t="s">
        <v>7</v>
      </c>
      <c r="M22" s="15">
        <v>0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33" sqref="E33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3" x14ac:dyDescent="0.25">
      <c r="B1" s="14" t="s">
        <v>8</v>
      </c>
      <c r="C1" s="14" t="s">
        <v>9</v>
      </c>
      <c r="D1" s="14" t="s">
        <v>10</v>
      </c>
      <c r="E1" s="14" t="s">
        <v>11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</row>
    <row r="2" spans="1:13" x14ac:dyDescent="0.25">
      <c r="A2" s="1" t="s">
        <v>28</v>
      </c>
      <c r="B2" s="7">
        <v>1</v>
      </c>
      <c r="C2" s="7">
        <v>0</v>
      </c>
      <c r="D2" s="7">
        <v>1</v>
      </c>
      <c r="E2" s="7">
        <v>0</v>
      </c>
      <c r="F2" s="13">
        <v>1</v>
      </c>
      <c r="G2" s="13">
        <v>0</v>
      </c>
      <c r="H2" s="13">
        <v>1</v>
      </c>
      <c r="I2" s="13">
        <v>1</v>
      </c>
      <c r="J2" s="13">
        <v>0</v>
      </c>
    </row>
    <row r="3" spans="1:13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3" x14ac:dyDescent="0.25">
      <c r="H5" t="s">
        <v>5</v>
      </c>
    </row>
    <row r="6" spans="1:13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</row>
    <row r="7" spans="1:13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</row>
    <row r="8" spans="1:13" x14ac:dyDescent="0.25">
      <c r="A8" s="6"/>
    </row>
    <row r="9" spans="1:13" x14ac:dyDescent="0.25">
      <c r="G9" t="s">
        <v>26</v>
      </c>
      <c r="K9" s="3">
        <f>SUMPRODUCT(B7:J7,B2:J2)</f>
        <v>2.5</v>
      </c>
      <c r="L9" t="s">
        <v>25</v>
      </c>
    </row>
    <row r="11" spans="1:13" x14ac:dyDescent="0.25">
      <c r="A11" s="14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9" t="s">
        <v>5</v>
      </c>
      <c r="M11" s="5"/>
    </row>
    <row r="12" spans="1:13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8">
        <f t="shared" ref="K12:K23" si="0">SUMPRODUCT(B12:J12,B$2:J$2)</f>
        <v>3</v>
      </c>
      <c r="L12" s="5" t="s">
        <v>6</v>
      </c>
      <c r="M12" s="9">
        <v>2</v>
      </c>
    </row>
    <row r="13" spans="1:13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8">
        <f t="shared" si="0"/>
        <v>19</v>
      </c>
      <c r="L13" s="5" t="s">
        <v>6</v>
      </c>
      <c r="M13" s="15">
        <v>17</v>
      </c>
    </row>
    <row r="14" spans="1:13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8">
        <f t="shared" si="0"/>
        <v>0</v>
      </c>
      <c r="L14" s="4" t="s">
        <v>7</v>
      </c>
      <c r="M14" s="15">
        <v>0</v>
      </c>
    </row>
    <row r="15" spans="1:13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8">
        <f t="shared" si="0"/>
        <v>-1</v>
      </c>
      <c r="L15" s="4" t="s">
        <v>7</v>
      </c>
      <c r="M15" s="15">
        <v>0</v>
      </c>
    </row>
    <row r="16" spans="1:13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8">
        <f t="shared" si="0"/>
        <v>0</v>
      </c>
      <c r="L16" s="4" t="s">
        <v>7</v>
      </c>
      <c r="M16" s="15">
        <v>0</v>
      </c>
    </row>
    <row r="17" spans="1:13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8">
        <f t="shared" si="0"/>
        <v>0</v>
      </c>
      <c r="L17" s="4" t="s">
        <v>7</v>
      </c>
      <c r="M17" s="15">
        <v>0</v>
      </c>
    </row>
    <row r="18" spans="1:13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8">
        <f t="shared" si="0"/>
        <v>0</v>
      </c>
      <c r="L18" s="4" t="s">
        <v>7</v>
      </c>
      <c r="M18" s="15">
        <v>0</v>
      </c>
    </row>
    <row r="19" spans="1:13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8">
        <f t="shared" si="0"/>
        <v>0</v>
      </c>
      <c r="L19" s="4" t="s">
        <v>7</v>
      </c>
      <c r="M19" s="15">
        <v>0</v>
      </c>
    </row>
    <row r="20" spans="1:13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8">
        <f t="shared" si="0"/>
        <v>0</v>
      </c>
      <c r="L20" s="4" t="s">
        <v>7</v>
      </c>
      <c r="M20" s="15">
        <v>0</v>
      </c>
    </row>
    <row r="21" spans="1:13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8">
        <f t="shared" si="0"/>
        <v>-1</v>
      </c>
      <c r="L21" s="4" t="s">
        <v>7</v>
      </c>
      <c r="M21" s="15">
        <v>0</v>
      </c>
    </row>
    <row r="22" spans="1:13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8">
        <f t="shared" si="0"/>
        <v>-1</v>
      </c>
      <c r="L22" s="4" t="s">
        <v>7</v>
      </c>
      <c r="M22" s="15">
        <v>0</v>
      </c>
    </row>
    <row r="23" spans="1:13" x14ac:dyDescent="0.25">
      <c r="A23" s="23"/>
      <c r="B23" s="23"/>
      <c r="C23" s="23">
        <v>1</v>
      </c>
      <c r="D23" s="23">
        <v>1</v>
      </c>
      <c r="E23" s="23"/>
      <c r="F23" s="23"/>
      <c r="G23" s="23"/>
      <c r="H23" s="23"/>
      <c r="I23" s="23"/>
      <c r="J23" s="23"/>
      <c r="K23" s="23">
        <f t="shared" si="0"/>
        <v>1</v>
      </c>
      <c r="L23" s="4" t="s">
        <v>7</v>
      </c>
      <c r="M23" s="36">
        <v>1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I29" sqref="I29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5" x14ac:dyDescent="0.25">
      <c r="B1" s="14" t="s">
        <v>8</v>
      </c>
      <c r="C1" s="14" t="s">
        <v>9</v>
      </c>
      <c r="D1" s="14" t="s">
        <v>10</v>
      </c>
      <c r="E1" s="14" t="s">
        <v>11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21" t="s">
        <v>37</v>
      </c>
      <c r="L1" s="21" t="s">
        <v>38</v>
      </c>
    </row>
    <row r="2" spans="1:15" x14ac:dyDescent="0.25">
      <c r="A2" s="1" t="s">
        <v>28</v>
      </c>
      <c r="B2" s="7">
        <v>0</v>
      </c>
      <c r="C2" s="7">
        <v>0</v>
      </c>
      <c r="D2" s="7">
        <v>1</v>
      </c>
      <c r="E2" s="7">
        <v>0</v>
      </c>
      <c r="F2" s="13">
        <v>1</v>
      </c>
      <c r="G2" s="13">
        <v>0</v>
      </c>
      <c r="H2" s="13">
        <v>1</v>
      </c>
      <c r="I2" s="13">
        <v>1</v>
      </c>
      <c r="J2" s="13">
        <v>0</v>
      </c>
      <c r="K2" s="37">
        <v>1</v>
      </c>
      <c r="L2" s="37">
        <v>0</v>
      </c>
    </row>
    <row r="3" spans="1:15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5" x14ac:dyDescent="0.25">
      <c r="H5" t="s">
        <v>5</v>
      </c>
    </row>
    <row r="6" spans="1:15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</row>
    <row r="7" spans="1:15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</row>
    <row r="8" spans="1:15" x14ac:dyDescent="0.25">
      <c r="A8" s="6"/>
    </row>
    <row r="9" spans="1:15" x14ac:dyDescent="0.25">
      <c r="G9" t="s">
        <v>26</v>
      </c>
      <c r="M9" s="3">
        <f>SUMPRODUCT(B7:L7,B2:L2)</f>
        <v>1.8</v>
      </c>
      <c r="N9" t="s">
        <v>25</v>
      </c>
    </row>
    <row r="11" spans="1:15" x14ac:dyDescent="0.25">
      <c r="A11" s="14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19" t="s">
        <v>37</v>
      </c>
      <c r="L11" s="19" t="s">
        <v>38</v>
      </c>
      <c r="M11" s="9" t="s">
        <v>5</v>
      </c>
      <c r="O11" s="5"/>
    </row>
    <row r="12" spans="1:15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2">
        <v>-2</v>
      </c>
      <c r="L12" s="2"/>
      <c r="M12" s="8">
        <f>SUMPRODUCT(B12:L12,B$2:L$2)</f>
        <v>0</v>
      </c>
      <c r="N12" s="5" t="s">
        <v>6</v>
      </c>
      <c r="O12" s="9">
        <v>0</v>
      </c>
    </row>
    <row r="13" spans="1:15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2"/>
      <c r="L13" s="2">
        <v>-17</v>
      </c>
      <c r="M13" s="8">
        <f t="shared" ref="M13:M22" si="0">SUMPRODUCT(B13:L13,B$2:L$2)</f>
        <v>13</v>
      </c>
      <c r="N13" s="5" t="s">
        <v>6</v>
      </c>
      <c r="O13" s="15">
        <v>0</v>
      </c>
    </row>
    <row r="14" spans="1:15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2"/>
      <c r="L14" s="2"/>
      <c r="M14" s="8">
        <f t="shared" si="0"/>
        <v>-1</v>
      </c>
      <c r="N14" s="4" t="s">
        <v>7</v>
      </c>
      <c r="O14" s="15">
        <v>0</v>
      </c>
    </row>
    <row r="15" spans="1:15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2"/>
      <c r="L15" s="2"/>
      <c r="M15" s="8">
        <f t="shared" si="0"/>
        <v>-1</v>
      </c>
      <c r="N15" s="4" t="s">
        <v>7</v>
      </c>
      <c r="O15" s="15">
        <v>0</v>
      </c>
    </row>
    <row r="16" spans="1:15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2"/>
      <c r="L16" s="2"/>
      <c r="M16" s="8">
        <f t="shared" si="0"/>
        <v>0</v>
      </c>
      <c r="N16" s="4" t="s">
        <v>7</v>
      </c>
      <c r="O16" s="15">
        <v>0</v>
      </c>
    </row>
    <row r="17" spans="1:15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2"/>
      <c r="L17" s="2"/>
      <c r="M17" s="8">
        <f t="shared" si="0"/>
        <v>0</v>
      </c>
      <c r="N17" s="4" t="s">
        <v>7</v>
      </c>
      <c r="O17" s="15">
        <v>0</v>
      </c>
    </row>
    <row r="18" spans="1:15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2"/>
      <c r="L18" s="2"/>
      <c r="M18" s="8">
        <f t="shared" si="0"/>
        <v>0</v>
      </c>
      <c r="N18" s="4" t="s">
        <v>7</v>
      </c>
      <c r="O18" s="15">
        <v>0</v>
      </c>
    </row>
    <row r="19" spans="1:15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2"/>
      <c r="L19" s="2"/>
      <c r="M19" s="8">
        <f t="shared" si="0"/>
        <v>0</v>
      </c>
      <c r="N19" s="4" t="s">
        <v>7</v>
      </c>
      <c r="O19" s="15">
        <v>0</v>
      </c>
    </row>
    <row r="20" spans="1:15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2"/>
      <c r="L20" s="2"/>
      <c r="M20" s="8">
        <f t="shared" si="0"/>
        <v>0</v>
      </c>
      <c r="N20" s="4" t="s">
        <v>7</v>
      </c>
      <c r="O20" s="15">
        <v>0</v>
      </c>
    </row>
    <row r="21" spans="1:15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2"/>
      <c r="L21" s="2"/>
      <c r="M21" s="8">
        <f t="shared" si="0"/>
        <v>-1</v>
      </c>
      <c r="N21" s="4" t="s">
        <v>7</v>
      </c>
      <c r="O21" s="15">
        <v>0</v>
      </c>
    </row>
    <row r="22" spans="1:15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2"/>
      <c r="L22" s="2"/>
      <c r="M22" s="8">
        <f t="shared" si="0"/>
        <v>-1</v>
      </c>
      <c r="N22" s="4" t="s">
        <v>7</v>
      </c>
      <c r="O22" s="15">
        <v>0</v>
      </c>
    </row>
    <row r="23" spans="1:15" x14ac:dyDescent="0.25">
      <c r="A23" s="23"/>
      <c r="B23" s="38"/>
      <c r="C23" s="38"/>
      <c r="D23" s="38"/>
      <c r="E23" s="38"/>
      <c r="F23" s="38"/>
      <c r="G23" s="38"/>
      <c r="H23" s="38"/>
      <c r="I23" s="38"/>
      <c r="J23" s="38"/>
      <c r="K23" s="23">
        <v>1</v>
      </c>
      <c r="L23" s="23">
        <v>1</v>
      </c>
      <c r="M23" s="23">
        <f t="shared" ref="M23" si="1">SUMPRODUCT(B23:L23,B$2:L$2)</f>
        <v>1</v>
      </c>
      <c r="N23" s="39" t="s">
        <v>6</v>
      </c>
      <c r="O23" s="36">
        <v>1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8" sqref="E28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5" x14ac:dyDescent="0.25">
      <c r="B1" s="14" t="s">
        <v>8</v>
      </c>
      <c r="C1" s="14" t="s">
        <v>9</v>
      </c>
      <c r="D1" s="14" t="s">
        <v>10</v>
      </c>
      <c r="E1" s="14" t="s">
        <v>11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21" t="s">
        <v>37</v>
      </c>
      <c r="L1" s="21" t="s">
        <v>38</v>
      </c>
    </row>
    <row r="2" spans="1:15" x14ac:dyDescent="0.25">
      <c r="A2" s="1" t="s">
        <v>28</v>
      </c>
      <c r="B2" s="7">
        <v>0</v>
      </c>
      <c r="C2" s="7">
        <v>0</v>
      </c>
      <c r="D2" s="7">
        <v>1</v>
      </c>
      <c r="E2" s="7">
        <v>0</v>
      </c>
      <c r="F2" s="13">
        <v>1</v>
      </c>
      <c r="G2" s="13">
        <v>0</v>
      </c>
      <c r="H2" s="13">
        <v>1</v>
      </c>
      <c r="I2" s="13">
        <v>1</v>
      </c>
      <c r="J2" s="13">
        <v>0</v>
      </c>
      <c r="K2" s="37">
        <v>1</v>
      </c>
      <c r="L2" s="37">
        <v>0</v>
      </c>
    </row>
    <row r="3" spans="1:15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5" x14ac:dyDescent="0.25">
      <c r="H5" t="s">
        <v>5</v>
      </c>
    </row>
    <row r="6" spans="1:15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</row>
    <row r="7" spans="1:15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</row>
    <row r="8" spans="1:15" x14ac:dyDescent="0.25">
      <c r="A8" s="6"/>
    </row>
    <row r="9" spans="1:15" x14ac:dyDescent="0.25">
      <c r="G9" t="s">
        <v>26</v>
      </c>
      <c r="M9" s="3">
        <f>SUMPRODUCT(B7:L7,B2:L2)</f>
        <v>1.8</v>
      </c>
      <c r="N9" t="s">
        <v>25</v>
      </c>
    </row>
    <row r="11" spans="1:15" x14ac:dyDescent="0.25">
      <c r="A11" s="14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19" t="s">
        <v>37</v>
      </c>
      <c r="L11" s="19" t="s">
        <v>38</v>
      </c>
      <c r="M11" s="9" t="s">
        <v>5</v>
      </c>
      <c r="O11" s="5"/>
    </row>
    <row r="12" spans="1:15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2">
        <v>-2</v>
      </c>
      <c r="L12" s="2"/>
      <c r="M12" s="8">
        <f>SUMPRODUCT(B12:L12,B$2:L$2)</f>
        <v>0</v>
      </c>
      <c r="N12" s="5" t="s">
        <v>6</v>
      </c>
      <c r="O12" s="9">
        <v>0</v>
      </c>
    </row>
    <row r="13" spans="1:15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2"/>
      <c r="L13" s="2">
        <v>-17</v>
      </c>
      <c r="M13" s="8">
        <f t="shared" ref="M13:M23" si="0">SUMPRODUCT(B13:L13,B$2:L$2)</f>
        <v>13</v>
      </c>
      <c r="N13" s="5" t="s">
        <v>6</v>
      </c>
      <c r="O13" s="15">
        <v>0</v>
      </c>
    </row>
    <row r="14" spans="1:15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2"/>
      <c r="L14" s="2"/>
      <c r="M14" s="8">
        <f t="shared" si="0"/>
        <v>-1</v>
      </c>
      <c r="N14" s="4" t="s">
        <v>7</v>
      </c>
      <c r="O14" s="15">
        <v>0</v>
      </c>
    </row>
    <row r="15" spans="1:15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2"/>
      <c r="L15" s="2"/>
      <c r="M15" s="8">
        <f t="shared" si="0"/>
        <v>-1</v>
      </c>
      <c r="N15" s="4" t="s">
        <v>7</v>
      </c>
      <c r="O15" s="15">
        <v>0</v>
      </c>
    </row>
    <row r="16" spans="1:15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2"/>
      <c r="L16" s="2"/>
      <c r="M16" s="8">
        <f t="shared" si="0"/>
        <v>0</v>
      </c>
      <c r="N16" s="4" t="s">
        <v>7</v>
      </c>
      <c r="O16" s="15">
        <v>0</v>
      </c>
    </row>
    <row r="17" spans="1:15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2"/>
      <c r="L17" s="2"/>
      <c r="M17" s="8">
        <f t="shared" si="0"/>
        <v>0</v>
      </c>
      <c r="N17" s="4" t="s">
        <v>7</v>
      </c>
      <c r="O17" s="15">
        <v>0</v>
      </c>
    </row>
    <row r="18" spans="1:15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2"/>
      <c r="L18" s="2"/>
      <c r="M18" s="8">
        <f t="shared" si="0"/>
        <v>0</v>
      </c>
      <c r="N18" s="4" t="s">
        <v>7</v>
      </c>
      <c r="O18" s="15">
        <v>0</v>
      </c>
    </row>
    <row r="19" spans="1:15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2"/>
      <c r="L19" s="2"/>
      <c r="M19" s="8">
        <f t="shared" si="0"/>
        <v>0</v>
      </c>
      <c r="N19" s="4" t="s">
        <v>7</v>
      </c>
      <c r="O19" s="15">
        <v>0</v>
      </c>
    </row>
    <row r="20" spans="1:15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2"/>
      <c r="L20" s="2"/>
      <c r="M20" s="8">
        <f t="shared" si="0"/>
        <v>0</v>
      </c>
      <c r="N20" s="4" t="s">
        <v>7</v>
      </c>
      <c r="O20" s="15">
        <v>0</v>
      </c>
    </row>
    <row r="21" spans="1:15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2"/>
      <c r="L21" s="2"/>
      <c r="M21" s="8">
        <f t="shared" si="0"/>
        <v>-1</v>
      </c>
      <c r="N21" s="4" t="s">
        <v>7</v>
      </c>
      <c r="O21" s="15">
        <v>0</v>
      </c>
    </row>
    <row r="22" spans="1:15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2"/>
      <c r="L22" s="2"/>
      <c r="M22" s="8">
        <f t="shared" si="0"/>
        <v>-1</v>
      </c>
      <c r="N22" s="4" t="s">
        <v>7</v>
      </c>
      <c r="O22" s="15">
        <v>0</v>
      </c>
    </row>
    <row r="23" spans="1:15" x14ac:dyDescent="0.25">
      <c r="A23" s="23"/>
      <c r="B23" s="38"/>
      <c r="C23" s="38"/>
      <c r="D23" s="38"/>
      <c r="E23" s="38"/>
      <c r="F23" s="38"/>
      <c r="G23" s="38"/>
      <c r="H23" s="38"/>
      <c r="I23" s="38"/>
      <c r="J23" s="38"/>
      <c r="K23" s="23">
        <v>1</v>
      </c>
      <c r="L23" s="23">
        <v>1</v>
      </c>
      <c r="M23" s="23">
        <f t="shared" si="0"/>
        <v>1</v>
      </c>
      <c r="N23" s="4" t="s">
        <v>36</v>
      </c>
      <c r="O23" s="36">
        <v>1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M9" sqref="M9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5" x14ac:dyDescent="0.25">
      <c r="B1" s="14" t="s">
        <v>8</v>
      </c>
      <c r="C1" s="14" t="s">
        <v>9</v>
      </c>
      <c r="D1" s="14" t="s">
        <v>10</v>
      </c>
      <c r="E1" s="14" t="s">
        <v>11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21" t="s">
        <v>37</v>
      </c>
      <c r="L1" s="21" t="s">
        <v>38</v>
      </c>
    </row>
    <row r="2" spans="1:15" x14ac:dyDescent="0.25">
      <c r="A2" s="1" t="s">
        <v>28</v>
      </c>
      <c r="B2" s="7">
        <v>0</v>
      </c>
      <c r="C2" s="7">
        <v>1</v>
      </c>
      <c r="D2" s="7">
        <v>0</v>
      </c>
      <c r="E2" s="7">
        <v>0</v>
      </c>
      <c r="F2" s="13">
        <v>1</v>
      </c>
      <c r="G2" s="13">
        <v>1</v>
      </c>
      <c r="H2" s="13">
        <v>0</v>
      </c>
      <c r="I2" s="13">
        <v>0</v>
      </c>
      <c r="J2" s="13">
        <v>0</v>
      </c>
      <c r="K2" s="37">
        <v>0</v>
      </c>
      <c r="L2" s="37">
        <v>0</v>
      </c>
    </row>
    <row r="3" spans="1:15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5" x14ac:dyDescent="0.25">
      <c r="H5" t="s">
        <v>5</v>
      </c>
    </row>
    <row r="6" spans="1:15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</row>
    <row r="7" spans="1:15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</row>
    <row r="8" spans="1:15" x14ac:dyDescent="0.25">
      <c r="A8" s="6"/>
    </row>
    <row r="9" spans="1:15" x14ac:dyDescent="0.25">
      <c r="G9" t="s">
        <v>26</v>
      </c>
      <c r="M9" s="3">
        <f>SUMPRODUCT(B7:L7,B2:L2)</f>
        <v>1.3</v>
      </c>
      <c r="N9" t="s">
        <v>25</v>
      </c>
    </row>
    <row r="11" spans="1:15" x14ac:dyDescent="0.25">
      <c r="A11" s="14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19" t="s">
        <v>37</v>
      </c>
      <c r="L11" s="19" t="s">
        <v>38</v>
      </c>
      <c r="M11" s="9" t="s">
        <v>5</v>
      </c>
      <c r="O11" s="5"/>
    </row>
    <row r="12" spans="1:15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2">
        <v>-2</v>
      </c>
      <c r="L12" s="2"/>
      <c r="M12" s="8">
        <f>SUMPRODUCT(B12:L12,B$2:L$2)</f>
        <v>1</v>
      </c>
      <c r="N12" s="5" t="s">
        <v>6</v>
      </c>
      <c r="O12" s="9">
        <v>0</v>
      </c>
    </row>
    <row r="13" spans="1:15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2"/>
      <c r="L13" s="2">
        <v>-17</v>
      </c>
      <c r="M13" s="8">
        <f t="shared" ref="M13:M24" si="0">SUMPRODUCT(B13:L13,B$2:L$2)</f>
        <v>8</v>
      </c>
      <c r="N13" s="5" t="s">
        <v>6</v>
      </c>
      <c r="O13" s="15">
        <v>0</v>
      </c>
    </row>
    <row r="14" spans="1:15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2"/>
      <c r="L14" s="2"/>
      <c r="M14" s="8">
        <f t="shared" si="0"/>
        <v>-1</v>
      </c>
      <c r="N14" s="4" t="s">
        <v>7</v>
      </c>
      <c r="O14" s="15">
        <v>0</v>
      </c>
    </row>
    <row r="15" spans="1:15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2"/>
      <c r="L15" s="2"/>
      <c r="M15" s="8">
        <f t="shared" si="0"/>
        <v>0</v>
      </c>
      <c r="N15" s="4" t="s">
        <v>7</v>
      </c>
      <c r="O15" s="15">
        <v>0</v>
      </c>
    </row>
    <row r="16" spans="1:15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2"/>
      <c r="L16" s="2"/>
      <c r="M16" s="8">
        <f t="shared" si="0"/>
        <v>0</v>
      </c>
      <c r="N16" s="4" t="s">
        <v>7</v>
      </c>
      <c r="O16" s="15">
        <v>0</v>
      </c>
    </row>
    <row r="17" spans="1:15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2"/>
      <c r="L17" s="2"/>
      <c r="M17" s="8">
        <f t="shared" si="0"/>
        <v>0</v>
      </c>
      <c r="N17" s="4" t="s">
        <v>7</v>
      </c>
      <c r="O17" s="15">
        <v>0</v>
      </c>
    </row>
    <row r="18" spans="1:15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2"/>
      <c r="L18" s="2"/>
      <c r="M18" s="8">
        <f t="shared" si="0"/>
        <v>0</v>
      </c>
      <c r="N18" s="4" t="s">
        <v>7</v>
      </c>
      <c r="O18" s="15">
        <v>0</v>
      </c>
    </row>
    <row r="19" spans="1:15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2"/>
      <c r="L19" s="2"/>
      <c r="M19" s="8">
        <f t="shared" si="0"/>
        <v>-1</v>
      </c>
      <c r="N19" s="4" t="s">
        <v>7</v>
      </c>
      <c r="O19" s="15">
        <v>0</v>
      </c>
    </row>
    <row r="20" spans="1:15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2"/>
      <c r="L20" s="2"/>
      <c r="M20" s="8">
        <f t="shared" si="0"/>
        <v>0</v>
      </c>
      <c r="N20" s="4" t="s">
        <v>7</v>
      </c>
      <c r="O20" s="15">
        <v>0</v>
      </c>
    </row>
    <row r="21" spans="1:15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2"/>
      <c r="L21" s="2"/>
      <c r="M21" s="8">
        <f t="shared" si="0"/>
        <v>0</v>
      </c>
      <c r="N21" s="4" t="s">
        <v>7</v>
      </c>
      <c r="O21" s="15">
        <v>0</v>
      </c>
    </row>
    <row r="22" spans="1:15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2"/>
      <c r="L22" s="2"/>
      <c r="M22" s="8">
        <f t="shared" si="0"/>
        <v>-1</v>
      </c>
      <c r="N22" s="4" t="s">
        <v>7</v>
      </c>
      <c r="O22" s="15">
        <v>0</v>
      </c>
    </row>
    <row r="23" spans="1:15" x14ac:dyDescent="0.25">
      <c r="A23" s="23"/>
      <c r="B23" s="38"/>
      <c r="C23" s="38"/>
      <c r="D23" s="38"/>
      <c r="E23" s="38"/>
      <c r="F23" s="38"/>
      <c r="G23" s="38"/>
      <c r="H23" s="38"/>
      <c r="I23" s="38"/>
      <c r="J23" s="38"/>
      <c r="K23" s="23">
        <v>-1</v>
      </c>
      <c r="L23" s="23">
        <v>1</v>
      </c>
      <c r="M23" s="23">
        <f t="shared" si="0"/>
        <v>0</v>
      </c>
      <c r="N23" s="4" t="s">
        <v>7</v>
      </c>
      <c r="O23" s="36">
        <v>0</v>
      </c>
    </row>
    <row r="24" spans="1:15" x14ac:dyDescent="0.25">
      <c r="A24" s="23"/>
      <c r="B24" s="23">
        <v>1</v>
      </c>
      <c r="C24" s="23">
        <v>1</v>
      </c>
      <c r="D24" s="23">
        <v>1</v>
      </c>
      <c r="E24" s="23">
        <v>1</v>
      </c>
      <c r="F24" s="23"/>
      <c r="G24" s="23"/>
      <c r="H24" s="23"/>
      <c r="I24" s="23"/>
      <c r="J24" s="23"/>
      <c r="K24" s="23"/>
      <c r="L24" s="23"/>
      <c r="M24" s="23">
        <f t="shared" si="0"/>
        <v>1</v>
      </c>
      <c r="N24" s="4" t="s">
        <v>6</v>
      </c>
      <c r="O24" s="36">
        <v>1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L9" sqref="L9"/>
    </sheetView>
  </sheetViews>
  <sheetFormatPr defaultRowHeight="15" x14ac:dyDescent="0.25"/>
  <cols>
    <col min="1" max="1" width="31.42578125" customWidth="1"/>
    <col min="8" max="8" width="9.28515625" customWidth="1"/>
    <col min="11" max="11" width="12.7109375" customWidth="1"/>
  </cols>
  <sheetData>
    <row r="1" spans="1:14" x14ac:dyDescent="0.25">
      <c r="B1" s="14" t="s">
        <v>8</v>
      </c>
      <c r="C1" s="14" t="s">
        <v>9</v>
      </c>
      <c r="D1" s="14" t="s">
        <v>10</v>
      </c>
      <c r="E1" s="14" t="s">
        <v>11</v>
      </c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9" t="s">
        <v>29</v>
      </c>
    </row>
    <row r="2" spans="1:14" x14ac:dyDescent="0.25">
      <c r="A2" s="1" t="s">
        <v>28</v>
      </c>
      <c r="B2" s="7">
        <v>0</v>
      </c>
      <c r="C2" s="7">
        <v>1</v>
      </c>
      <c r="D2" s="7">
        <v>0.69230769230769251</v>
      </c>
      <c r="E2" s="7">
        <v>0</v>
      </c>
      <c r="F2" s="13">
        <v>1</v>
      </c>
      <c r="G2" s="13">
        <v>1</v>
      </c>
      <c r="H2" s="13">
        <v>1</v>
      </c>
      <c r="I2" s="13">
        <v>1</v>
      </c>
      <c r="J2" s="13">
        <v>0</v>
      </c>
      <c r="K2" s="37">
        <v>1</v>
      </c>
    </row>
    <row r="3" spans="1:14" x14ac:dyDescent="0.25">
      <c r="B3" s="32" t="s">
        <v>12</v>
      </c>
      <c r="C3" s="33"/>
      <c r="D3" s="33"/>
      <c r="E3" s="34"/>
      <c r="F3" s="35" t="s">
        <v>13</v>
      </c>
      <c r="G3" s="33"/>
      <c r="H3" s="33"/>
      <c r="I3" s="33"/>
      <c r="J3" s="34"/>
    </row>
    <row r="5" spans="1:14" x14ac:dyDescent="0.25">
      <c r="H5" t="s">
        <v>5</v>
      </c>
    </row>
    <row r="6" spans="1:14" x14ac:dyDescent="0.25">
      <c r="A6" s="1" t="s">
        <v>27</v>
      </c>
      <c r="B6" s="14" t="s">
        <v>8</v>
      </c>
      <c r="C6" s="14" t="s">
        <v>9</v>
      </c>
      <c r="D6" s="14" t="s">
        <v>10</v>
      </c>
      <c r="E6" s="14" t="s">
        <v>11</v>
      </c>
      <c r="F6" s="14" t="s">
        <v>0</v>
      </c>
      <c r="G6" s="14" t="s">
        <v>1</v>
      </c>
      <c r="H6" s="14" t="s">
        <v>2</v>
      </c>
      <c r="I6" s="14" t="s">
        <v>3</v>
      </c>
      <c r="J6" s="14" t="s">
        <v>4</v>
      </c>
      <c r="K6" s="19" t="s">
        <v>29</v>
      </c>
    </row>
    <row r="7" spans="1:14" x14ac:dyDescent="0.25">
      <c r="A7" s="6"/>
      <c r="B7" s="10">
        <v>0.7</v>
      </c>
      <c r="C7" s="10">
        <v>0.1</v>
      </c>
      <c r="D7" s="10">
        <v>0.5</v>
      </c>
      <c r="E7" s="10">
        <v>0.8</v>
      </c>
      <c r="F7" s="10">
        <v>0.8</v>
      </c>
      <c r="G7" s="11">
        <v>0.4</v>
      </c>
      <c r="H7" s="10">
        <v>0.3</v>
      </c>
      <c r="I7" s="10">
        <v>0.2</v>
      </c>
      <c r="J7" s="10">
        <v>0.4</v>
      </c>
      <c r="K7" s="22">
        <v>0.3</v>
      </c>
    </row>
    <row r="8" spans="1:14" x14ac:dyDescent="0.25">
      <c r="A8" s="6"/>
    </row>
    <row r="9" spans="1:14" x14ac:dyDescent="0.25">
      <c r="G9" t="s">
        <v>26</v>
      </c>
      <c r="L9" s="3">
        <f>SUMPRODUCT(B7:K7,B2:K2)</f>
        <v>2.4461538461538459</v>
      </c>
      <c r="M9" t="s">
        <v>25</v>
      </c>
    </row>
    <row r="11" spans="1:14" x14ac:dyDescent="0.25">
      <c r="A11" s="14"/>
      <c r="B11" s="14" t="s">
        <v>8</v>
      </c>
      <c r="C11" s="14" t="s">
        <v>9</v>
      </c>
      <c r="D11" s="14" t="s">
        <v>10</v>
      </c>
      <c r="E11" s="14" t="s">
        <v>11</v>
      </c>
      <c r="F11" s="14" t="s">
        <v>0</v>
      </c>
      <c r="G11" s="14" t="s">
        <v>1</v>
      </c>
      <c r="H11" s="14" t="s">
        <v>2</v>
      </c>
      <c r="I11" s="14" t="s">
        <v>3</v>
      </c>
      <c r="J11" s="14" t="s">
        <v>4</v>
      </c>
      <c r="K11" s="19" t="s">
        <v>29</v>
      </c>
      <c r="L11" s="9" t="s">
        <v>5</v>
      </c>
      <c r="N11" s="5"/>
    </row>
    <row r="12" spans="1:14" x14ac:dyDescent="0.25">
      <c r="A12" s="2" t="s">
        <v>14</v>
      </c>
      <c r="B12" s="16">
        <v>1</v>
      </c>
      <c r="C12" s="16">
        <v>1</v>
      </c>
      <c r="D12" s="16">
        <v>2</v>
      </c>
      <c r="E12" s="16">
        <v>3</v>
      </c>
      <c r="F12" s="16"/>
      <c r="G12" s="16"/>
      <c r="H12" s="16"/>
      <c r="I12" s="16"/>
      <c r="J12" s="16"/>
      <c r="K12" s="2"/>
      <c r="L12" s="8">
        <f>SUMPRODUCT(B12:K12,B$2:K$2)</f>
        <v>2.384615384615385</v>
      </c>
      <c r="M12" s="5" t="s">
        <v>6</v>
      </c>
      <c r="N12" s="9">
        <v>2</v>
      </c>
    </row>
    <row r="13" spans="1:14" x14ac:dyDescent="0.25">
      <c r="A13" s="2" t="s">
        <v>15</v>
      </c>
      <c r="B13" s="16">
        <v>6</v>
      </c>
      <c r="C13" s="16">
        <v>8</v>
      </c>
      <c r="D13" s="16">
        <v>13</v>
      </c>
      <c r="E13" s="16">
        <v>10</v>
      </c>
      <c r="F13" s="16"/>
      <c r="G13" s="16"/>
      <c r="H13" s="16"/>
      <c r="I13" s="16"/>
      <c r="J13" s="16"/>
      <c r="K13" s="2"/>
      <c r="L13" s="8">
        <f>SUMPRODUCT(B13:K13,B$2:K$2)</f>
        <v>17.000000000000004</v>
      </c>
      <c r="M13" s="5" t="s">
        <v>6</v>
      </c>
      <c r="N13" s="15">
        <v>17</v>
      </c>
    </row>
    <row r="14" spans="1:14" x14ac:dyDescent="0.25">
      <c r="A14" s="2" t="s">
        <v>16</v>
      </c>
      <c r="B14" s="17">
        <v>1</v>
      </c>
      <c r="C14" s="17"/>
      <c r="D14" s="17"/>
      <c r="E14" s="17"/>
      <c r="F14" s="17">
        <v>-1</v>
      </c>
      <c r="G14" s="17"/>
      <c r="H14" s="17"/>
      <c r="I14" s="17"/>
      <c r="J14" s="17"/>
      <c r="K14" s="2"/>
      <c r="L14" s="8">
        <f>SUMPRODUCT(B14:K14,B$2:K$2)</f>
        <v>-1</v>
      </c>
      <c r="M14" s="4" t="s">
        <v>7</v>
      </c>
      <c r="N14" s="15">
        <v>0</v>
      </c>
    </row>
    <row r="15" spans="1:14" x14ac:dyDescent="0.25">
      <c r="A15" s="2" t="s">
        <v>17</v>
      </c>
      <c r="B15" s="17"/>
      <c r="C15" s="17">
        <v>1</v>
      </c>
      <c r="D15" s="17"/>
      <c r="E15" s="17"/>
      <c r="F15" s="17">
        <v>-1</v>
      </c>
      <c r="G15" s="17"/>
      <c r="H15" s="17"/>
      <c r="I15" s="17"/>
      <c r="J15" s="17"/>
      <c r="K15" s="2"/>
      <c r="L15" s="8">
        <f>SUMPRODUCT(B15:K15,B$2:K$2)</f>
        <v>0</v>
      </c>
      <c r="M15" s="4" t="s">
        <v>7</v>
      </c>
      <c r="N15" s="15">
        <v>0</v>
      </c>
    </row>
    <row r="16" spans="1:14" x14ac:dyDescent="0.25">
      <c r="A16" s="2" t="s">
        <v>18</v>
      </c>
      <c r="B16" s="17"/>
      <c r="C16" s="17">
        <v>1</v>
      </c>
      <c r="D16" s="17"/>
      <c r="E16" s="17"/>
      <c r="F16" s="17"/>
      <c r="G16" s="17">
        <v>-1</v>
      </c>
      <c r="H16" s="17"/>
      <c r="I16" s="17"/>
      <c r="J16" s="17"/>
      <c r="K16" s="2"/>
      <c r="L16" s="8">
        <f>SUMPRODUCT(B16:K16,B$2:K$2)</f>
        <v>0</v>
      </c>
      <c r="M16" s="4" t="s">
        <v>7</v>
      </c>
      <c r="N16" s="15">
        <v>0</v>
      </c>
    </row>
    <row r="17" spans="1:14" x14ac:dyDescent="0.25">
      <c r="A17" s="2" t="s">
        <v>19</v>
      </c>
      <c r="B17" s="17"/>
      <c r="C17" s="17"/>
      <c r="D17" s="17">
        <v>1</v>
      </c>
      <c r="E17" s="17"/>
      <c r="F17" s="17"/>
      <c r="G17" s="17"/>
      <c r="H17" s="17"/>
      <c r="I17" s="17">
        <v>-1</v>
      </c>
      <c r="J17" s="17"/>
      <c r="K17" s="2"/>
      <c r="L17" s="8">
        <f>SUMPRODUCT(B17:K17,B$2:K$2)</f>
        <v>-0.30769230769230749</v>
      </c>
      <c r="M17" s="4" t="s">
        <v>7</v>
      </c>
      <c r="N17" s="15">
        <v>0</v>
      </c>
    </row>
    <row r="18" spans="1:14" x14ac:dyDescent="0.25">
      <c r="A18" s="2" t="s">
        <v>20</v>
      </c>
      <c r="B18" s="18"/>
      <c r="C18" s="18"/>
      <c r="D18" s="17">
        <v>1</v>
      </c>
      <c r="E18" s="18"/>
      <c r="F18" s="18"/>
      <c r="G18" s="18"/>
      <c r="H18" s="18">
        <v>-1</v>
      </c>
      <c r="I18" s="18"/>
      <c r="J18" s="18"/>
      <c r="K18" s="2"/>
      <c r="L18" s="8">
        <f>SUMPRODUCT(B18:K18,B$2:K$2)</f>
        <v>-0.30769230769230749</v>
      </c>
      <c r="M18" s="4" t="s">
        <v>7</v>
      </c>
      <c r="N18" s="15">
        <v>0</v>
      </c>
    </row>
    <row r="19" spans="1:14" x14ac:dyDescent="0.25">
      <c r="A19" s="2" t="s">
        <v>21</v>
      </c>
      <c r="B19" s="18"/>
      <c r="C19" s="18"/>
      <c r="D19" s="17">
        <v>1</v>
      </c>
      <c r="E19" s="18"/>
      <c r="F19" s="18">
        <v>-1</v>
      </c>
      <c r="G19" s="18"/>
      <c r="H19" s="18"/>
      <c r="I19" s="18"/>
      <c r="J19" s="18"/>
      <c r="K19" s="2"/>
      <c r="L19" s="8">
        <f>SUMPRODUCT(B19:K19,B$2:K$2)</f>
        <v>-0.30769230769230749</v>
      </c>
      <c r="M19" s="4" t="s">
        <v>7</v>
      </c>
      <c r="N19" s="15">
        <v>0</v>
      </c>
    </row>
    <row r="20" spans="1:14" x14ac:dyDescent="0.25">
      <c r="A20" s="2" t="s">
        <v>22</v>
      </c>
      <c r="B20" s="18"/>
      <c r="C20" s="18"/>
      <c r="D20" s="18"/>
      <c r="E20" s="18">
        <v>1</v>
      </c>
      <c r="F20" s="18"/>
      <c r="G20" s="18"/>
      <c r="H20" s="18"/>
      <c r="I20" s="18"/>
      <c r="J20" s="18">
        <v>-1</v>
      </c>
      <c r="K20" s="2"/>
      <c r="L20" s="8">
        <f>SUMPRODUCT(B20:K20,B$2:K$2)</f>
        <v>0</v>
      </c>
      <c r="M20" s="4" t="s">
        <v>7</v>
      </c>
      <c r="N20" s="15">
        <v>0</v>
      </c>
    </row>
    <row r="21" spans="1:14" x14ac:dyDescent="0.25">
      <c r="A21" s="2" t="s">
        <v>23</v>
      </c>
      <c r="B21" s="18"/>
      <c r="C21" s="18"/>
      <c r="D21" s="18"/>
      <c r="E21" s="18">
        <v>1</v>
      </c>
      <c r="F21" s="18"/>
      <c r="G21" s="18"/>
      <c r="H21" s="18">
        <v>-1</v>
      </c>
      <c r="I21" s="18"/>
      <c r="J21" s="18"/>
      <c r="K21" s="2"/>
      <c r="L21" s="8">
        <f>SUMPRODUCT(B21:K21,B$2:K$2)</f>
        <v>-1</v>
      </c>
      <c r="M21" s="4" t="s">
        <v>7</v>
      </c>
      <c r="N21" s="15">
        <v>0</v>
      </c>
    </row>
    <row r="22" spans="1:14" x14ac:dyDescent="0.25">
      <c r="A22" s="2" t="s">
        <v>24</v>
      </c>
      <c r="B22" s="18"/>
      <c r="C22" s="18"/>
      <c r="D22" s="18"/>
      <c r="E22" s="18">
        <v>1</v>
      </c>
      <c r="F22" s="18">
        <v>-1</v>
      </c>
      <c r="G22" s="18"/>
      <c r="H22" s="18"/>
      <c r="I22" s="18"/>
      <c r="J22" s="18"/>
      <c r="K22" s="2"/>
      <c r="L22" s="8">
        <f>SUMPRODUCT(B22:K22,B$2:K$2)</f>
        <v>-1</v>
      </c>
      <c r="M22" s="4" t="s">
        <v>7</v>
      </c>
      <c r="N22" s="15">
        <v>0</v>
      </c>
    </row>
    <row r="23" spans="1:14" x14ac:dyDescent="0.25">
      <c r="A23" s="23"/>
      <c r="B23" s="38"/>
      <c r="C23" s="38"/>
      <c r="D23" s="38">
        <v>1</v>
      </c>
      <c r="E23" s="38"/>
      <c r="F23" s="38"/>
      <c r="G23" s="38"/>
      <c r="H23" s="38"/>
      <c r="I23" s="38"/>
      <c r="J23" s="38"/>
      <c r="K23" s="23">
        <v>-1</v>
      </c>
      <c r="L23" s="23">
        <f>SUMPRODUCT(B23:K23,B$2:K$2)</f>
        <v>-0.30769230769230749</v>
      </c>
      <c r="M23" s="4" t="s">
        <v>7</v>
      </c>
      <c r="N23" s="36">
        <v>0</v>
      </c>
    </row>
  </sheetData>
  <mergeCells count="2">
    <mergeCell ref="B3:E3"/>
    <mergeCell ref="F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F14" sqref="F14"/>
    </sheetView>
  </sheetViews>
  <sheetFormatPr defaultRowHeight="15" x14ac:dyDescent="0.25"/>
  <sheetData>
    <row r="1" spans="1:13" x14ac:dyDescent="0.25">
      <c r="A1" s="20" t="s">
        <v>39</v>
      </c>
      <c r="B1" s="25" t="s">
        <v>40</v>
      </c>
      <c r="C1" s="25" t="s">
        <v>41</v>
      </c>
      <c r="D1" s="25">
        <v>1</v>
      </c>
      <c r="E1" s="25">
        <v>2</v>
      </c>
      <c r="F1" s="25">
        <v>3</v>
      </c>
      <c r="G1" s="25">
        <v>4</v>
      </c>
      <c r="H1" s="25">
        <v>5</v>
      </c>
      <c r="I1" s="25">
        <v>6</v>
      </c>
      <c r="J1" s="25">
        <v>7</v>
      </c>
      <c r="K1" s="25">
        <v>8</v>
      </c>
      <c r="L1" s="25">
        <v>9</v>
      </c>
      <c r="M1" s="30" t="s">
        <v>42</v>
      </c>
    </row>
    <row r="2" spans="1:13" x14ac:dyDescent="0.25">
      <c r="A2" s="20">
        <v>1</v>
      </c>
      <c r="B2" s="2">
        <v>1200</v>
      </c>
      <c r="C2" s="2">
        <v>70</v>
      </c>
      <c r="D2" s="2">
        <v>82</v>
      </c>
      <c r="E2" s="2">
        <v>187</v>
      </c>
      <c r="F2" s="2">
        <v>163</v>
      </c>
      <c r="G2" s="2">
        <v>185</v>
      </c>
      <c r="H2" s="2"/>
      <c r="I2" s="2"/>
      <c r="J2" s="2"/>
      <c r="K2" s="2"/>
      <c r="L2" s="2"/>
      <c r="M2" s="2">
        <f>B2-(SUM(C2:L2)+200)</f>
        <v>313</v>
      </c>
    </row>
    <row r="3" spans="1:13" x14ac:dyDescent="0.25">
      <c r="A3" s="20">
        <v>2</v>
      </c>
      <c r="B3" s="2">
        <v>1100</v>
      </c>
      <c r="C3" s="2">
        <v>80</v>
      </c>
      <c r="D3" s="2">
        <v>82</v>
      </c>
      <c r="E3" s="2">
        <v>187</v>
      </c>
      <c r="F3" s="2"/>
      <c r="G3" s="2">
        <v>185</v>
      </c>
      <c r="H3" s="2">
        <v>183</v>
      </c>
      <c r="I3" s="2"/>
      <c r="J3" s="2"/>
      <c r="K3" s="2"/>
      <c r="L3" s="2"/>
      <c r="M3" s="2">
        <f t="shared" ref="M3:M7" si="0">B3-(SUM(C3:L3)+200)</f>
        <v>183</v>
      </c>
    </row>
    <row r="4" spans="1:13" x14ac:dyDescent="0.25">
      <c r="A4" s="20">
        <v>3</v>
      </c>
      <c r="B4" s="2">
        <v>1000</v>
      </c>
      <c r="C4" s="2">
        <v>80</v>
      </c>
      <c r="D4" s="2">
        <v>82</v>
      </c>
      <c r="E4" s="2"/>
      <c r="F4" s="2"/>
      <c r="G4" s="2"/>
      <c r="H4" s="2"/>
      <c r="I4" s="2">
        <v>62</v>
      </c>
      <c r="J4" s="2">
        <v>95</v>
      </c>
      <c r="K4" s="2">
        <v>186</v>
      </c>
      <c r="L4" s="2">
        <v>44</v>
      </c>
      <c r="M4" s="2">
        <f t="shared" si="0"/>
        <v>251</v>
      </c>
    </row>
    <row r="5" spans="1:13" x14ac:dyDescent="0.25">
      <c r="A5" s="20">
        <v>4</v>
      </c>
      <c r="B5" s="2">
        <v>700</v>
      </c>
      <c r="C5" s="2">
        <v>90</v>
      </c>
      <c r="D5" s="2">
        <v>82</v>
      </c>
      <c r="E5" s="2"/>
      <c r="F5" s="2"/>
      <c r="G5" s="2"/>
      <c r="H5" s="2"/>
      <c r="I5" s="2">
        <v>62</v>
      </c>
      <c r="J5" s="2">
        <v>95</v>
      </c>
      <c r="K5" s="2"/>
      <c r="L5" s="2">
        <v>44</v>
      </c>
      <c r="M5" s="2">
        <f t="shared" si="0"/>
        <v>127</v>
      </c>
    </row>
    <row r="6" spans="1:13" x14ac:dyDescent="0.25">
      <c r="A6" s="20">
        <v>5</v>
      </c>
      <c r="B6" s="2">
        <v>400</v>
      </c>
      <c r="C6" s="2">
        <v>30</v>
      </c>
      <c r="D6" s="2"/>
      <c r="E6" s="2"/>
      <c r="F6" s="2"/>
      <c r="G6" s="2"/>
      <c r="H6" s="2"/>
      <c r="I6" s="2"/>
      <c r="J6" s="2"/>
      <c r="K6" s="2"/>
      <c r="L6" s="2">
        <v>44</v>
      </c>
      <c r="M6" s="2">
        <f t="shared" si="0"/>
        <v>126</v>
      </c>
    </row>
    <row r="7" spans="1:13" x14ac:dyDescent="0.25">
      <c r="A7" s="20">
        <v>6</v>
      </c>
      <c r="B7" s="2">
        <v>0</v>
      </c>
      <c r="C7" s="2">
        <v>0</v>
      </c>
      <c r="D7" s="2"/>
      <c r="E7" s="2"/>
      <c r="F7" s="2"/>
      <c r="G7" s="2"/>
      <c r="H7" s="2"/>
      <c r="I7" s="2"/>
      <c r="J7" s="2"/>
      <c r="K7" s="2"/>
      <c r="L7" s="2"/>
      <c r="M7" s="2">
        <f t="shared" si="0"/>
        <v>-200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F18" sqref="F18"/>
    </sheetView>
  </sheetViews>
  <sheetFormatPr defaultRowHeight="15" x14ac:dyDescent="0.25"/>
  <sheetData>
    <row r="1" spans="1:11" x14ac:dyDescent="0.25">
      <c r="A1" s="20" t="s">
        <v>39</v>
      </c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26" t="s">
        <v>49</v>
      </c>
    </row>
    <row r="2" spans="1:11" x14ac:dyDescent="0.25">
      <c r="A2" s="20">
        <v>1</v>
      </c>
      <c r="B2" s="2">
        <v>1300</v>
      </c>
      <c r="C2" s="2">
        <v>7200</v>
      </c>
      <c r="D2" s="2">
        <v>4200</v>
      </c>
      <c r="E2" s="2">
        <v>7000</v>
      </c>
      <c r="F2" s="2"/>
      <c r="G2" s="2"/>
      <c r="H2" s="2"/>
      <c r="I2" s="2"/>
      <c r="J2" s="2"/>
      <c r="K2" s="2">
        <f>SUM(B2:J2)</f>
        <v>19700</v>
      </c>
    </row>
    <row r="3" spans="1:11" x14ac:dyDescent="0.25">
      <c r="A3" s="20">
        <v>2</v>
      </c>
      <c r="B3" s="2">
        <v>1300</v>
      </c>
      <c r="C3" s="2">
        <v>7200</v>
      </c>
      <c r="D3" s="2"/>
      <c r="E3" s="2">
        <v>7000</v>
      </c>
      <c r="F3" s="2">
        <v>2000</v>
      </c>
      <c r="G3" s="2"/>
      <c r="H3" s="2"/>
      <c r="I3" s="2"/>
      <c r="J3" s="2"/>
      <c r="K3" s="2">
        <f t="shared" ref="K3:K7" si="0">SUM(B3:J3)</f>
        <v>17500</v>
      </c>
    </row>
    <row r="4" spans="1:11" x14ac:dyDescent="0.25">
      <c r="A4" s="20">
        <v>3</v>
      </c>
      <c r="B4" s="2">
        <v>1300</v>
      </c>
      <c r="C4" s="2"/>
      <c r="D4" s="2"/>
      <c r="E4" s="2"/>
      <c r="F4" s="2"/>
      <c r="G4" s="2">
        <v>600</v>
      </c>
      <c r="H4" s="2">
        <v>1200</v>
      </c>
      <c r="I4" s="2">
        <v>3600</v>
      </c>
      <c r="J4" s="2">
        <v>700</v>
      </c>
      <c r="K4" s="2">
        <f t="shared" si="0"/>
        <v>7400</v>
      </c>
    </row>
    <row r="5" spans="1:11" x14ac:dyDescent="0.25">
      <c r="A5" s="20">
        <v>4</v>
      </c>
      <c r="B5" s="2">
        <v>1300</v>
      </c>
      <c r="C5" s="2"/>
      <c r="D5" s="2"/>
      <c r="E5" s="2"/>
      <c r="F5" s="2"/>
      <c r="G5" s="2">
        <v>600</v>
      </c>
      <c r="H5" s="2">
        <v>1200</v>
      </c>
      <c r="I5" s="2"/>
      <c r="J5" s="2">
        <v>700</v>
      </c>
      <c r="K5" s="2">
        <f t="shared" si="0"/>
        <v>3800</v>
      </c>
    </row>
    <row r="6" spans="1:11" x14ac:dyDescent="0.25">
      <c r="A6" s="20">
        <v>5</v>
      </c>
      <c r="B6" s="2"/>
      <c r="C6" s="2"/>
      <c r="D6" s="2"/>
      <c r="E6" s="2"/>
      <c r="F6" s="2"/>
      <c r="G6" s="2"/>
      <c r="H6" s="2"/>
      <c r="I6" s="2"/>
      <c r="J6" s="2">
        <v>700</v>
      </c>
      <c r="K6" s="2">
        <f t="shared" si="0"/>
        <v>700</v>
      </c>
    </row>
    <row r="7" spans="1:11" x14ac:dyDescent="0.25">
      <c r="A7" s="20">
        <v>6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6" workbookViewId="0">
      <selection activeCell="O41" sqref="O41"/>
    </sheetView>
  </sheetViews>
  <sheetFormatPr defaultRowHeight="15" x14ac:dyDescent="0.25"/>
  <sheetData>
    <row r="1" spans="1:15" x14ac:dyDescent="0.25">
      <c r="A1" s="25" t="s">
        <v>30</v>
      </c>
      <c r="B1" s="25" t="s">
        <v>31</v>
      </c>
      <c r="C1" s="25" t="s">
        <v>32</v>
      </c>
      <c r="D1" s="25" t="s">
        <v>33</v>
      </c>
      <c r="E1" s="25" t="s">
        <v>34</v>
      </c>
      <c r="F1" s="25" t="s">
        <v>35</v>
      </c>
      <c r="G1" s="26" t="s">
        <v>43</v>
      </c>
      <c r="H1" s="26" t="s">
        <v>44</v>
      </c>
      <c r="I1" s="26" t="s">
        <v>45</v>
      </c>
      <c r="J1" s="26" t="s">
        <v>46</v>
      </c>
      <c r="K1" s="26" t="s">
        <v>47</v>
      </c>
      <c r="L1" s="26" t="s">
        <v>48</v>
      </c>
    </row>
    <row r="2" spans="1:15" x14ac:dyDescent="0.25">
      <c r="A2" s="2">
        <v>499.99999999999994</v>
      </c>
      <c r="B2" s="2">
        <v>400</v>
      </c>
      <c r="C2" s="2">
        <v>120</v>
      </c>
      <c r="D2" s="2">
        <v>150</v>
      </c>
      <c r="E2" s="2">
        <v>200</v>
      </c>
      <c r="F2" s="2">
        <v>30.000000000000057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</row>
    <row r="4" spans="1:15" x14ac:dyDescent="0.25">
      <c r="A4" s="2">
        <f>'Route selection a)'!M2</f>
        <v>313</v>
      </c>
      <c r="B4" s="2">
        <f>'Route selection a)'!M3</f>
        <v>183</v>
      </c>
      <c r="C4" s="2">
        <f>'Route selection a)'!M4</f>
        <v>251</v>
      </c>
      <c r="D4" s="2">
        <f>'Route selection a)'!M5</f>
        <v>127</v>
      </c>
      <c r="E4" s="2">
        <f>'Route selection a)'!M6</f>
        <v>126</v>
      </c>
      <c r="F4" s="2">
        <f>'Route selection a)'!M7</f>
        <v>-200</v>
      </c>
      <c r="G4" s="2">
        <f>'Route selection b)'!K2</f>
        <v>19700</v>
      </c>
      <c r="H4" s="2">
        <f>'Route selection b)'!K3</f>
        <v>17500</v>
      </c>
      <c r="I4" s="2">
        <f>'Route selection b)'!K4</f>
        <v>7400</v>
      </c>
      <c r="J4" s="2">
        <f>'Route selection b)'!K5</f>
        <v>3800</v>
      </c>
      <c r="K4" s="2">
        <f>'Route selection b)'!K6</f>
        <v>700</v>
      </c>
      <c r="L4" s="2">
        <f>'Route selection b)'!K7</f>
        <v>0</v>
      </c>
      <c r="M4" s="27">
        <f>SUMPRODUCT(A4:L4,A$2:L$2)</f>
        <v>347170</v>
      </c>
      <c r="N4" t="s">
        <v>50</v>
      </c>
    </row>
    <row r="5" spans="1:15" x14ac:dyDescent="0.25">
      <c r="M5" s="24"/>
    </row>
    <row r="6" spans="1:15" x14ac:dyDescent="0.25">
      <c r="A6" s="28">
        <v>1</v>
      </c>
      <c r="B6" s="28">
        <v>1</v>
      </c>
      <c r="C6" s="28">
        <v>1</v>
      </c>
      <c r="D6" s="28">
        <v>1</v>
      </c>
      <c r="E6" s="28">
        <v>1</v>
      </c>
      <c r="F6" s="28">
        <v>1</v>
      </c>
      <c r="G6" s="28"/>
      <c r="H6" s="28"/>
      <c r="I6" s="28"/>
      <c r="J6" s="28"/>
      <c r="K6" s="28"/>
      <c r="L6" s="28"/>
      <c r="M6" s="28">
        <f t="shared" ref="M6:M41" si="0">SUMPRODUCT(A6:L6,A$2:L$2)</f>
        <v>1400</v>
      </c>
      <c r="N6" s="28" t="s">
        <v>36</v>
      </c>
      <c r="O6" s="28">
        <v>1400</v>
      </c>
    </row>
    <row r="7" spans="1:15" x14ac:dyDescent="0.25">
      <c r="A7" s="28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f t="shared" si="0"/>
        <v>499.99999999999994</v>
      </c>
      <c r="N7" s="28" t="s">
        <v>7</v>
      </c>
      <c r="O7" s="28">
        <v>500</v>
      </c>
    </row>
    <row r="8" spans="1:15" x14ac:dyDescent="0.25">
      <c r="A8" s="28"/>
      <c r="B8" s="28">
        <v>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f t="shared" si="0"/>
        <v>400</v>
      </c>
      <c r="N8" s="28" t="s">
        <v>7</v>
      </c>
      <c r="O8" s="28">
        <v>400</v>
      </c>
    </row>
    <row r="9" spans="1:15" x14ac:dyDescent="0.25">
      <c r="A9" s="28"/>
      <c r="B9" s="28"/>
      <c r="C9" s="28">
        <v>1</v>
      </c>
      <c r="D9" s="28"/>
      <c r="E9" s="28"/>
      <c r="F9" s="28"/>
      <c r="G9" s="28"/>
      <c r="H9" s="28"/>
      <c r="I9" s="28"/>
      <c r="J9" s="28"/>
      <c r="K9" s="28"/>
      <c r="L9" s="28"/>
      <c r="M9" s="28">
        <f t="shared" si="0"/>
        <v>120</v>
      </c>
      <c r="N9" s="28" t="s">
        <v>7</v>
      </c>
      <c r="O9" s="28">
        <v>120</v>
      </c>
    </row>
    <row r="10" spans="1:15" x14ac:dyDescent="0.25">
      <c r="A10" s="28"/>
      <c r="B10" s="28"/>
      <c r="C10" s="28"/>
      <c r="D10" s="28">
        <v>1</v>
      </c>
      <c r="E10" s="28"/>
      <c r="F10" s="28"/>
      <c r="G10" s="28"/>
      <c r="H10" s="28"/>
      <c r="I10" s="28"/>
      <c r="J10" s="28"/>
      <c r="K10" s="28"/>
      <c r="L10" s="28"/>
      <c r="M10" s="28">
        <f t="shared" si="0"/>
        <v>150</v>
      </c>
      <c r="N10" s="28" t="s">
        <v>7</v>
      </c>
      <c r="O10" s="28">
        <v>150</v>
      </c>
    </row>
    <row r="11" spans="1:15" x14ac:dyDescent="0.25">
      <c r="A11" s="28"/>
      <c r="B11" s="28"/>
      <c r="C11" s="28"/>
      <c r="D11" s="28"/>
      <c r="E11" s="28">
        <v>1</v>
      </c>
      <c r="F11" s="28"/>
      <c r="G11" s="28"/>
      <c r="H11" s="28"/>
      <c r="I11" s="28"/>
      <c r="J11" s="28"/>
      <c r="K11" s="28"/>
      <c r="L11" s="28"/>
      <c r="M11" s="28">
        <f t="shared" si="0"/>
        <v>200</v>
      </c>
      <c r="N11" s="28" t="s">
        <v>7</v>
      </c>
      <c r="O11" s="28">
        <v>200</v>
      </c>
    </row>
    <row r="12" spans="1:15" x14ac:dyDescent="0.25">
      <c r="A12" s="28">
        <v>1</v>
      </c>
      <c r="B12" s="28">
        <v>1</v>
      </c>
      <c r="C12" s="28">
        <v>1</v>
      </c>
      <c r="D12" s="28">
        <v>1</v>
      </c>
      <c r="E12" s="28"/>
      <c r="F12" s="28"/>
      <c r="G12" s="28"/>
      <c r="H12" s="28"/>
      <c r="I12" s="28"/>
      <c r="J12" s="28"/>
      <c r="K12" s="28"/>
      <c r="L12" s="28"/>
      <c r="M12" s="28">
        <f t="shared" si="0"/>
        <v>1170</v>
      </c>
      <c r="N12" s="28" t="s">
        <v>7</v>
      </c>
      <c r="O12" s="28">
        <v>1400</v>
      </c>
    </row>
    <row r="13" spans="1:15" x14ac:dyDescent="0.25">
      <c r="A13" s="28">
        <v>1</v>
      </c>
      <c r="B13" s="28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>
        <f t="shared" si="0"/>
        <v>900</v>
      </c>
      <c r="N13" s="28" t="s">
        <v>7</v>
      </c>
      <c r="O13" s="28">
        <v>1400</v>
      </c>
    </row>
    <row r="14" spans="1:15" x14ac:dyDescent="0.25">
      <c r="A14" s="28">
        <v>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>
        <f t="shared" si="0"/>
        <v>499.99999999999994</v>
      </c>
      <c r="N14" s="28" t="s">
        <v>7</v>
      </c>
      <c r="O14" s="28">
        <v>1400</v>
      </c>
    </row>
    <row r="15" spans="1:15" x14ac:dyDescent="0.25">
      <c r="A15" s="28">
        <v>1</v>
      </c>
      <c r="B15" s="28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>
        <f t="shared" si="0"/>
        <v>900</v>
      </c>
      <c r="N15" s="28" t="s">
        <v>7</v>
      </c>
      <c r="O15" s="28">
        <v>1400</v>
      </c>
    </row>
    <row r="16" spans="1:15" x14ac:dyDescent="0.25">
      <c r="A16" s="28"/>
      <c r="B16" s="28">
        <v>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f t="shared" si="0"/>
        <v>400</v>
      </c>
      <c r="N16" s="28" t="s">
        <v>7</v>
      </c>
      <c r="O16" s="28">
        <v>1400</v>
      </c>
    </row>
    <row r="17" spans="1:15" x14ac:dyDescent="0.25">
      <c r="A17" s="28"/>
      <c r="B17" s="28"/>
      <c r="C17" s="28">
        <v>1</v>
      </c>
      <c r="D17" s="28">
        <v>1</v>
      </c>
      <c r="E17" s="28"/>
      <c r="F17" s="28"/>
      <c r="G17" s="28"/>
      <c r="H17" s="28"/>
      <c r="I17" s="28"/>
      <c r="J17" s="28"/>
      <c r="K17" s="28"/>
      <c r="L17" s="28"/>
      <c r="M17" s="28">
        <f t="shared" si="0"/>
        <v>270</v>
      </c>
      <c r="N17" s="28" t="s">
        <v>7</v>
      </c>
      <c r="O17" s="28">
        <v>1400</v>
      </c>
    </row>
    <row r="18" spans="1:15" x14ac:dyDescent="0.25">
      <c r="A18" s="28"/>
      <c r="B18" s="28"/>
      <c r="C18" s="28">
        <v>1</v>
      </c>
      <c r="D18" s="28">
        <v>1</v>
      </c>
      <c r="E18" s="28"/>
      <c r="F18" s="28"/>
      <c r="G18" s="28"/>
      <c r="H18" s="28"/>
      <c r="I18" s="28"/>
      <c r="J18" s="28"/>
      <c r="K18" s="28"/>
      <c r="L18" s="28"/>
      <c r="M18" s="28">
        <f t="shared" si="0"/>
        <v>270</v>
      </c>
      <c r="N18" s="28" t="s">
        <v>7</v>
      </c>
      <c r="O18" s="28">
        <v>1400</v>
      </c>
    </row>
    <row r="19" spans="1:15" x14ac:dyDescent="0.25">
      <c r="A19" s="28"/>
      <c r="B19" s="28"/>
      <c r="C19" s="28">
        <v>1</v>
      </c>
      <c r="D19" s="28"/>
      <c r="E19" s="28"/>
      <c r="F19" s="28"/>
      <c r="G19" s="28"/>
      <c r="H19" s="28"/>
      <c r="I19" s="28"/>
      <c r="J19" s="28"/>
      <c r="K19" s="28"/>
      <c r="L19" s="28"/>
      <c r="M19" s="28">
        <f t="shared" si="0"/>
        <v>120</v>
      </c>
      <c r="N19" s="28" t="s">
        <v>7</v>
      </c>
      <c r="O19" s="28">
        <v>1400</v>
      </c>
    </row>
    <row r="20" spans="1:15" x14ac:dyDescent="0.25">
      <c r="A20" s="28"/>
      <c r="B20" s="28"/>
      <c r="C20" s="28">
        <v>1</v>
      </c>
      <c r="D20" s="28">
        <v>1</v>
      </c>
      <c r="E20" s="28">
        <v>1</v>
      </c>
      <c r="F20" s="28"/>
      <c r="G20" s="28"/>
      <c r="H20" s="28"/>
      <c r="I20" s="28"/>
      <c r="J20" s="28"/>
      <c r="K20" s="28"/>
      <c r="L20" s="28"/>
      <c r="M20" s="28">
        <f t="shared" si="0"/>
        <v>470</v>
      </c>
      <c r="N20" s="28" t="s">
        <v>7</v>
      </c>
      <c r="O20" s="28">
        <v>1400</v>
      </c>
    </row>
    <row r="21" spans="1:15" x14ac:dyDescent="0.25">
      <c r="A21" s="28">
        <v>1</v>
      </c>
      <c r="B21" s="28"/>
      <c r="C21" s="28"/>
      <c r="D21" s="28"/>
      <c r="E21" s="28"/>
      <c r="F21" s="28"/>
      <c r="G21" s="28">
        <v>-500</v>
      </c>
      <c r="H21" s="28"/>
      <c r="I21" s="28"/>
      <c r="J21" s="28"/>
      <c r="K21" s="28"/>
      <c r="L21" s="28"/>
      <c r="M21" s="28">
        <f t="shared" si="0"/>
        <v>-5.6843418860808015E-14</v>
      </c>
      <c r="N21" s="28" t="s">
        <v>7</v>
      </c>
      <c r="O21" s="28">
        <v>0</v>
      </c>
    </row>
    <row r="22" spans="1:15" x14ac:dyDescent="0.25">
      <c r="A22" s="28"/>
      <c r="B22" s="28">
        <v>1</v>
      </c>
      <c r="C22" s="28"/>
      <c r="D22" s="28"/>
      <c r="E22" s="28"/>
      <c r="F22" s="28"/>
      <c r="G22" s="28"/>
      <c r="H22" s="28">
        <v>-400</v>
      </c>
      <c r="I22" s="28"/>
      <c r="J22" s="28"/>
      <c r="K22" s="28"/>
      <c r="L22" s="28"/>
      <c r="M22" s="28">
        <f t="shared" si="0"/>
        <v>0</v>
      </c>
      <c r="N22" s="28" t="s">
        <v>7</v>
      </c>
      <c r="O22" s="28">
        <v>0</v>
      </c>
    </row>
    <row r="23" spans="1:15" x14ac:dyDescent="0.25">
      <c r="A23" s="28"/>
      <c r="B23" s="28"/>
      <c r="C23" s="28">
        <v>1</v>
      </c>
      <c r="D23" s="28"/>
      <c r="E23" s="28"/>
      <c r="F23" s="28"/>
      <c r="G23" s="28"/>
      <c r="H23" s="28"/>
      <c r="I23" s="28">
        <v>-120</v>
      </c>
      <c r="J23" s="28"/>
      <c r="K23" s="28"/>
      <c r="L23" s="28"/>
      <c r="M23" s="28">
        <f t="shared" si="0"/>
        <v>0</v>
      </c>
      <c r="N23" s="28" t="s">
        <v>7</v>
      </c>
      <c r="O23" s="28">
        <v>0</v>
      </c>
    </row>
    <row r="24" spans="1:15" x14ac:dyDescent="0.25">
      <c r="A24" s="28"/>
      <c r="B24" s="28"/>
      <c r="C24" s="28"/>
      <c r="D24" s="28">
        <v>1</v>
      </c>
      <c r="E24" s="28"/>
      <c r="F24" s="28"/>
      <c r="G24" s="28"/>
      <c r="H24" s="28"/>
      <c r="I24" s="28"/>
      <c r="J24" s="28">
        <v>-150</v>
      </c>
      <c r="K24" s="28"/>
      <c r="L24" s="28"/>
      <c r="M24" s="28">
        <f t="shared" si="0"/>
        <v>0</v>
      </c>
      <c r="N24" s="28" t="s">
        <v>7</v>
      </c>
      <c r="O24" s="28">
        <v>0</v>
      </c>
    </row>
    <row r="25" spans="1:15" x14ac:dyDescent="0.25">
      <c r="A25" s="28"/>
      <c r="B25" s="28"/>
      <c r="C25" s="28"/>
      <c r="D25" s="28"/>
      <c r="E25" s="28">
        <v>1</v>
      </c>
      <c r="F25" s="28"/>
      <c r="G25" s="28"/>
      <c r="H25" s="28"/>
      <c r="I25" s="28"/>
      <c r="J25" s="28"/>
      <c r="K25" s="28">
        <v>-200</v>
      </c>
      <c r="L25" s="28"/>
      <c r="M25" s="28">
        <f t="shared" si="0"/>
        <v>0</v>
      </c>
      <c r="N25" s="28" t="s">
        <v>7</v>
      </c>
      <c r="O25" s="28">
        <v>0</v>
      </c>
    </row>
    <row r="26" spans="1:15" x14ac:dyDescent="0.25">
      <c r="A26" s="28"/>
      <c r="B26" s="28"/>
      <c r="C26" s="28"/>
      <c r="D26" s="28"/>
      <c r="E26" s="28"/>
      <c r="F26" s="28">
        <v>1</v>
      </c>
      <c r="G26" s="28"/>
      <c r="H26" s="28"/>
      <c r="I26" s="28"/>
      <c r="J26" s="28"/>
      <c r="K26" s="28"/>
      <c r="L26" s="28">
        <v>-1400</v>
      </c>
      <c r="M26" s="28">
        <f t="shared" si="0"/>
        <v>-1370</v>
      </c>
      <c r="N26" s="28" t="s">
        <v>7</v>
      </c>
      <c r="O26" s="28">
        <v>0</v>
      </c>
    </row>
    <row r="27" spans="1:15" x14ac:dyDescent="0.25">
      <c r="A27" s="29">
        <v>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>
        <f t="shared" si="0"/>
        <v>499.99999999999994</v>
      </c>
      <c r="N27" s="29" t="s">
        <v>6</v>
      </c>
      <c r="O27" s="29">
        <v>100</v>
      </c>
    </row>
    <row r="28" spans="1:15" x14ac:dyDescent="0.25">
      <c r="A28" s="29"/>
      <c r="B28" s="29">
        <v>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>
        <f t="shared" si="0"/>
        <v>400</v>
      </c>
      <c r="N28" s="29" t="s">
        <v>6</v>
      </c>
      <c r="O28" s="29">
        <v>200</v>
      </c>
    </row>
    <row r="29" spans="1:15" x14ac:dyDescent="0.25">
      <c r="A29" s="29"/>
      <c r="B29" s="29"/>
      <c r="C29" s="29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>
        <f t="shared" si="0"/>
        <v>120</v>
      </c>
      <c r="N29" s="29" t="s">
        <v>6</v>
      </c>
      <c r="O29" s="29">
        <v>25</v>
      </c>
    </row>
    <row r="30" spans="1:15" x14ac:dyDescent="0.25">
      <c r="A30" s="29"/>
      <c r="B30" s="29"/>
      <c r="C30" s="29"/>
      <c r="D30" s="29">
        <v>1</v>
      </c>
      <c r="E30" s="29"/>
      <c r="F30" s="29"/>
      <c r="G30" s="29"/>
      <c r="H30" s="29"/>
      <c r="I30" s="29"/>
      <c r="J30" s="29"/>
      <c r="K30" s="29"/>
      <c r="L30" s="29"/>
      <c r="M30" s="29">
        <f t="shared" si="0"/>
        <v>150</v>
      </c>
      <c r="N30" s="29" t="s">
        <v>6</v>
      </c>
      <c r="O30" s="29">
        <v>70</v>
      </c>
    </row>
    <row r="31" spans="1:15" x14ac:dyDescent="0.25">
      <c r="A31" s="29"/>
      <c r="B31" s="29"/>
      <c r="C31" s="29"/>
      <c r="D31" s="29"/>
      <c r="E31" s="29">
        <v>1</v>
      </c>
      <c r="F31" s="29"/>
      <c r="G31" s="29"/>
      <c r="H31" s="29"/>
      <c r="I31" s="29"/>
      <c r="J31" s="29"/>
      <c r="K31" s="29"/>
      <c r="L31" s="29"/>
      <c r="M31" s="29">
        <f t="shared" si="0"/>
        <v>200</v>
      </c>
      <c r="N31" s="29" t="s">
        <v>6</v>
      </c>
      <c r="O31" s="29">
        <v>100</v>
      </c>
    </row>
    <row r="32" spans="1:15" x14ac:dyDescent="0.25">
      <c r="A32" s="29"/>
      <c r="B32" s="29"/>
      <c r="C32" s="29"/>
      <c r="D32" s="29"/>
      <c r="E32" s="29"/>
      <c r="F32" s="29">
        <v>1</v>
      </c>
      <c r="G32" s="29"/>
      <c r="H32" s="29"/>
      <c r="I32" s="29"/>
      <c r="J32" s="29"/>
      <c r="K32" s="29"/>
      <c r="L32" s="29"/>
      <c r="M32" s="29">
        <f t="shared" si="0"/>
        <v>30.000000000000057</v>
      </c>
      <c r="N32" s="29" t="s">
        <v>6</v>
      </c>
      <c r="O32" s="29">
        <v>0</v>
      </c>
    </row>
    <row r="33" spans="1:15" x14ac:dyDescent="0.25">
      <c r="A33" s="29">
        <v>1</v>
      </c>
      <c r="B33" s="29">
        <v>1</v>
      </c>
      <c r="C33" s="29">
        <v>1</v>
      </c>
      <c r="D33" s="29">
        <v>1</v>
      </c>
      <c r="E33" s="29"/>
      <c r="F33" s="29"/>
      <c r="G33" s="29"/>
      <c r="H33" s="29"/>
      <c r="I33" s="29"/>
      <c r="J33" s="29"/>
      <c r="K33" s="29"/>
      <c r="L33" s="29"/>
      <c r="M33" s="29">
        <f t="shared" si="0"/>
        <v>1170</v>
      </c>
      <c r="N33" s="29" t="s">
        <v>6</v>
      </c>
      <c r="O33" s="29">
        <v>60</v>
      </c>
    </row>
    <row r="34" spans="1:15" x14ac:dyDescent="0.25">
      <c r="A34" s="29">
        <v>1</v>
      </c>
      <c r="B34" s="29">
        <v>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>
        <f t="shared" si="0"/>
        <v>900</v>
      </c>
      <c r="N34" s="29" t="s">
        <v>6</v>
      </c>
      <c r="O34" s="29">
        <v>300</v>
      </c>
    </row>
    <row r="35" spans="1:15" x14ac:dyDescent="0.25">
      <c r="A35" s="29">
        <v>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>
        <f t="shared" si="0"/>
        <v>499.99999999999994</v>
      </c>
      <c r="N35" s="29" t="s">
        <v>6</v>
      </c>
      <c r="O35" s="29">
        <v>300</v>
      </c>
    </row>
    <row r="36" spans="1:15" x14ac:dyDescent="0.25">
      <c r="A36" s="29">
        <v>1</v>
      </c>
      <c r="B36" s="29">
        <v>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>
        <f t="shared" si="0"/>
        <v>900</v>
      </c>
      <c r="N36" s="29" t="s">
        <v>6</v>
      </c>
      <c r="O36" s="29">
        <v>150</v>
      </c>
    </row>
    <row r="37" spans="1:15" x14ac:dyDescent="0.25">
      <c r="A37" s="29"/>
      <c r="B37" s="29">
        <v>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>
        <f t="shared" si="0"/>
        <v>400</v>
      </c>
      <c r="N37" s="29" t="s">
        <v>6</v>
      </c>
      <c r="O37" s="29">
        <v>150</v>
      </c>
    </row>
    <row r="38" spans="1:15" x14ac:dyDescent="0.25">
      <c r="A38" s="29"/>
      <c r="B38" s="29"/>
      <c r="C38" s="29">
        <v>1</v>
      </c>
      <c r="D38" s="29">
        <v>1</v>
      </c>
      <c r="E38" s="29"/>
      <c r="F38" s="29"/>
      <c r="G38" s="29"/>
      <c r="H38" s="29"/>
      <c r="I38" s="29"/>
      <c r="J38" s="29"/>
      <c r="K38" s="29"/>
      <c r="L38" s="29"/>
      <c r="M38" s="29">
        <f t="shared" si="0"/>
        <v>270</v>
      </c>
      <c r="N38" s="29" t="s">
        <v>6</v>
      </c>
      <c r="O38" s="29">
        <v>100</v>
      </c>
    </row>
    <row r="39" spans="1:15" x14ac:dyDescent="0.25">
      <c r="A39" s="29"/>
      <c r="B39" s="29"/>
      <c r="C39" s="29">
        <v>1</v>
      </c>
      <c r="D39" s="29">
        <v>1</v>
      </c>
      <c r="E39" s="29"/>
      <c r="F39" s="29"/>
      <c r="G39" s="29"/>
      <c r="H39" s="29"/>
      <c r="I39" s="29"/>
      <c r="J39" s="29"/>
      <c r="K39" s="29"/>
      <c r="L39" s="29"/>
      <c r="M39" s="29">
        <f t="shared" si="0"/>
        <v>270</v>
      </c>
      <c r="N39" s="29" t="s">
        <v>6</v>
      </c>
      <c r="O39" s="29">
        <v>150</v>
      </c>
    </row>
    <row r="40" spans="1:15" x14ac:dyDescent="0.25">
      <c r="A40" s="29"/>
      <c r="B40" s="29"/>
      <c r="C40" s="29">
        <v>1</v>
      </c>
      <c r="D40" s="29"/>
      <c r="E40" s="29"/>
      <c r="F40" s="29"/>
      <c r="G40" s="29"/>
      <c r="H40" s="29"/>
      <c r="I40" s="29"/>
      <c r="J40" s="29"/>
      <c r="K40" s="29"/>
      <c r="L40" s="29"/>
      <c r="M40" s="29">
        <f t="shared" si="0"/>
        <v>120</v>
      </c>
      <c r="N40" s="29" t="s">
        <v>6</v>
      </c>
      <c r="O40" s="29">
        <v>120</v>
      </c>
    </row>
    <row r="41" spans="1:15" x14ac:dyDescent="0.25">
      <c r="A41" s="29"/>
      <c r="B41" s="29"/>
      <c r="C41" s="29">
        <v>1</v>
      </c>
      <c r="D41" s="29">
        <v>1</v>
      </c>
      <c r="E41" s="29">
        <v>1</v>
      </c>
      <c r="F41" s="29"/>
      <c r="G41" s="29"/>
      <c r="H41" s="29"/>
      <c r="I41" s="29"/>
      <c r="J41" s="29"/>
      <c r="K41" s="29"/>
      <c r="L41" s="29"/>
      <c r="M41" s="29">
        <f t="shared" si="0"/>
        <v>470</v>
      </c>
      <c r="N41" s="29" t="s">
        <v>6</v>
      </c>
      <c r="O41" s="29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Road network design b)</vt:lpstr>
      <vt:lpstr>Road network design c)</vt:lpstr>
      <vt:lpstr>Road network design d)</vt:lpstr>
      <vt:lpstr>Road network design e)</vt:lpstr>
      <vt:lpstr>Road network design f)</vt:lpstr>
      <vt:lpstr>Road network design g)</vt:lpstr>
      <vt:lpstr>Route selection a)</vt:lpstr>
      <vt:lpstr>Route selection b)</vt:lpstr>
      <vt:lpstr>Route selection 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Toshiba</cp:lastModifiedBy>
  <dcterms:created xsi:type="dcterms:W3CDTF">2015-05-06T07:13:25Z</dcterms:created>
  <dcterms:modified xsi:type="dcterms:W3CDTF">2019-04-18T17:44:08Z</dcterms:modified>
</cp:coreProperties>
</file>