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LG_Backup\Susana\Aulas\4_ForestModels\2024-2025_ForestModels\10_IndivTreeModels\"/>
    </mc:Choice>
  </mc:AlternateContent>
  <bookViews>
    <workbookView xWindow="0" yWindow="0" windowWidth="23040" windowHeight="8484"/>
  </bookViews>
  <sheets>
    <sheet name="Da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5" i="1" l="1"/>
  <c r="O137" i="1"/>
  <c r="O138" i="1"/>
  <c r="O161" i="1"/>
  <c r="O162" i="1"/>
  <c r="O169" i="1"/>
  <c r="O184" i="1"/>
  <c r="O185" i="1"/>
  <c r="M11" i="1"/>
  <c r="M165" i="1"/>
  <c r="M40" i="1"/>
  <c r="M85" i="1"/>
  <c r="M70" i="1"/>
  <c r="M28" i="1"/>
  <c r="M65" i="1"/>
  <c r="M88" i="1"/>
  <c r="M138" i="1"/>
  <c r="M169" i="1"/>
  <c r="M121" i="1"/>
  <c r="M55" i="1"/>
  <c r="M98" i="1"/>
  <c r="M190" i="1"/>
  <c r="N190" i="1" s="1"/>
  <c r="O190" i="1" s="1"/>
  <c r="M93" i="1"/>
  <c r="M132" i="1"/>
  <c r="M50" i="1"/>
  <c r="M95" i="1"/>
  <c r="M37" i="1"/>
  <c r="M122" i="1"/>
  <c r="M90" i="1"/>
  <c r="M133" i="1"/>
  <c r="M110" i="1"/>
  <c r="M27" i="1"/>
  <c r="M26" i="1"/>
  <c r="M75" i="1"/>
  <c r="M143" i="1"/>
  <c r="M142" i="1"/>
  <c r="M68" i="1"/>
  <c r="M139" i="1"/>
  <c r="N139" i="1" s="1"/>
  <c r="O139" i="1" s="1"/>
  <c r="M156" i="1"/>
  <c r="M44" i="1"/>
  <c r="M15" i="1"/>
  <c r="M185" i="1"/>
  <c r="M43" i="1"/>
  <c r="M22" i="1"/>
  <c r="M191" i="1"/>
  <c r="M82" i="1"/>
  <c r="N82" i="1" s="1"/>
  <c r="O82" i="1" s="1"/>
  <c r="M168" i="1"/>
  <c r="M131" i="1"/>
  <c r="M179" i="1"/>
  <c r="M17" i="1"/>
  <c r="M117" i="1"/>
  <c r="M160" i="1"/>
  <c r="M83" i="1"/>
  <c r="M45" i="1"/>
  <c r="M24" i="1"/>
  <c r="M115" i="1"/>
  <c r="M59" i="1"/>
  <c r="M184" i="1"/>
  <c r="M101" i="1"/>
  <c r="M34" i="1"/>
  <c r="M157" i="1"/>
  <c r="M41" i="1"/>
  <c r="N41" i="1" s="1"/>
  <c r="O41" i="1" s="1"/>
  <c r="M150" i="1"/>
  <c r="M108" i="1"/>
  <c r="M19" i="1"/>
  <c r="M12" i="1"/>
  <c r="M152" i="1"/>
  <c r="M124" i="1"/>
  <c r="M14" i="1"/>
  <c r="M114" i="1"/>
  <c r="M63" i="1"/>
  <c r="M20" i="1"/>
  <c r="M86" i="1"/>
  <c r="M163" i="1"/>
  <c r="M80" i="1"/>
  <c r="M76" i="1"/>
  <c r="M158" i="1"/>
  <c r="M109" i="1"/>
  <c r="N109" i="1" s="1"/>
  <c r="O109" i="1" s="1"/>
  <c r="M186" i="1"/>
  <c r="M180" i="1"/>
  <c r="M128" i="1"/>
  <c r="M102" i="1"/>
  <c r="M134" i="1"/>
  <c r="M25" i="1"/>
  <c r="M53" i="1"/>
  <c r="M194" i="1"/>
  <c r="M144" i="1"/>
  <c r="M183" i="1"/>
  <c r="M136" i="1"/>
  <c r="M81" i="1"/>
  <c r="M77" i="1"/>
  <c r="M145" i="1"/>
  <c r="M161" i="1"/>
  <c r="M135" i="1"/>
  <c r="M155" i="1"/>
  <c r="M60" i="1"/>
  <c r="M105" i="1"/>
  <c r="M181" i="1"/>
  <c r="M71" i="1"/>
  <c r="M58" i="1"/>
  <c r="M192" i="1"/>
  <c r="M182" i="1"/>
  <c r="N182" i="1" s="1"/>
  <c r="O182" i="1" s="1"/>
  <c r="M148" i="1"/>
  <c r="M195" i="1"/>
  <c r="M193" i="1"/>
  <c r="M78" i="1"/>
  <c r="M172" i="1"/>
  <c r="M123" i="1"/>
  <c r="M159" i="1"/>
  <c r="M129" i="1"/>
  <c r="M170" i="1"/>
  <c r="M96" i="1"/>
  <c r="M187" i="1"/>
  <c r="M74" i="1"/>
  <c r="N56" i="1"/>
  <c r="O56" i="1" s="1"/>
  <c r="N137" i="1"/>
  <c r="N125" i="1"/>
  <c r="O125" i="1" s="1"/>
  <c r="N162" i="1"/>
  <c r="N167" i="1"/>
  <c r="O167" i="1" s="1"/>
  <c r="N11" i="1"/>
  <c r="O11" i="1" s="1"/>
  <c r="N165" i="1"/>
  <c r="O165" i="1" s="1"/>
  <c r="N40" i="1"/>
  <c r="O40" i="1" s="1"/>
  <c r="N138" i="1"/>
  <c r="N169" i="1"/>
  <c r="N98" i="1"/>
  <c r="O98" i="1" s="1"/>
  <c r="N50" i="1"/>
  <c r="O50" i="1" s="1"/>
  <c r="N95" i="1"/>
  <c r="O95" i="1" s="1"/>
  <c r="N26" i="1"/>
  <c r="O26" i="1" s="1"/>
  <c r="N75" i="1"/>
  <c r="O75" i="1" s="1"/>
  <c r="N68" i="1"/>
  <c r="O68" i="1" s="1"/>
  <c r="N44" i="1"/>
  <c r="O44" i="1" s="1"/>
  <c r="N15" i="1"/>
  <c r="O15" i="1" s="1"/>
  <c r="N185" i="1"/>
  <c r="N43" i="1"/>
  <c r="O43" i="1" s="1"/>
  <c r="N179" i="1"/>
  <c r="O179" i="1" s="1"/>
  <c r="N17" i="1"/>
  <c r="O17" i="1" s="1"/>
  <c r="N59" i="1"/>
  <c r="O59" i="1" s="1"/>
  <c r="N184" i="1"/>
  <c r="N19" i="1"/>
  <c r="O19" i="1" s="1"/>
  <c r="N12" i="1"/>
  <c r="O12" i="1" s="1"/>
  <c r="N20" i="1"/>
  <c r="O20" i="1" s="1"/>
  <c r="N86" i="1"/>
  <c r="O86" i="1" s="1"/>
  <c r="N163" i="1"/>
  <c r="O163" i="1" s="1"/>
  <c r="N80" i="1"/>
  <c r="O80" i="1" s="1"/>
  <c r="N158" i="1"/>
  <c r="O158" i="1" s="1"/>
  <c r="N128" i="1"/>
  <c r="O128" i="1" s="1"/>
  <c r="N102" i="1"/>
  <c r="O102" i="1" s="1"/>
  <c r="N134" i="1"/>
  <c r="O134" i="1" s="1"/>
  <c r="N136" i="1"/>
  <c r="O136" i="1" s="1"/>
  <c r="N81" i="1"/>
  <c r="O81" i="1" s="1"/>
  <c r="N161" i="1"/>
  <c r="N105" i="1"/>
  <c r="N181" i="1"/>
  <c r="O181" i="1" s="1"/>
  <c r="N195" i="1"/>
  <c r="O195" i="1" s="1"/>
  <c r="N193" i="1"/>
  <c r="O193" i="1" s="1"/>
  <c r="N78" i="1"/>
  <c r="O78" i="1" s="1"/>
  <c r="N172" i="1"/>
  <c r="O172" i="1" s="1"/>
  <c r="N159" i="1"/>
  <c r="O159" i="1" s="1"/>
  <c r="N187" i="1"/>
  <c r="O187" i="1" s="1"/>
  <c r="N74" i="1"/>
  <c r="O74" i="1" s="1"/>
  <c r="M87" i="1"/>
  <c r="M66" i="1"/>
  <c r="N66" i="1" s="1"/>
  <c r="O66" i="1" s="1"/>
  <c r="M173" i="1"/>
  <c r="M61" i="1"/>
  <c r="M188" i="1"/>
  <c r="M140" i="1"/>
  <c r="N140" i="1" s="1"/>
  <c r="O140" i="1" s="1"/>
  <c r="M146" i="1"/>
  <c r="M106" i="1"/>
  <c r="M111" i="1"/>
  <c r="M99" i="1"/>
  <c r="M18" i="1"/>
  <c r="M69" i="1"/>
  <c r="M174" i="1"/>
  <c r="M56" i="1"/>
  <c r="M92" i="1"/>
  <c r="M175" i="1"/>
  <c r="M149" i="1"/>
  <c r="M49" i="1"/>
  <c r="N49" i="1" s="1"/>
  <c r="O49" i="1" s="1"/>
  <c r="M112" i="1"/>
  <c r="M31" i="1"/>
  <c r="M97" i="1"/>
  <c r="M137" i="1"/>
  <c r="M46" i="1"/>
  <c r="M94" i="1"/>
  <c r="M29" i="1"/>
  <c r="M62" i="1"/>
  <c r="M113" i="1"/>
  <c r="M42" i="1"/>
  <c r="M104" i="1"/>
  <c r="M54" i="1"/>
  <c r="M176" i="1"/>
  <c r="M36" i="1"/>
  <c r="M13" i="1"/>
  <c r="M91" i="1"/>
  <c r="N91" i="1" s="1"/>
  <c r="O91" i="1" s="1"/>
  <c r="M33" i="1"/>
  <c r="M177" i="1"/>
  <c r="M189" i="1"/>
  <c r="M57" i="1"/>
  <c r="N57" i="1" s="1"/>
  <c r="O57" i="1" s="1"/>
  <c r="M73" i="1"/>
  <c r="M171" i="1"/>
  <c r="M38" i="1"/>
  <c r="M21" i="1"/>
  <c r="M47" i="1"/>
  <c r="M118" i="1"/>
  <c r="M39" i="1"/>
  <c r="M125" i="1"/>
  <c r="M51" i="1"/>
  <c r="M153" i="1"/>
  <c r="M154" i="1"/>
  <c r="M166" i="1"/>
  <c r="M52" i="1"/>
  <c r="M35" i="1"/>
  <c r="M23" i="1"/>
  <c r="M162" i="1"/>
  <c r="M79" i="1"/>
  <c r="M84" i="1"/>
  <c r="M67" i="1"/>
  <c r="M16" i="1"/>
  <c r="M130" i="1"/>
  <c r="M178" i="1"/>
  <c r="M147" i="1"/>
  <c r="M48" i="1"/>
  <c r="M30" i="1"/>
  <c r="M89" i="1"/>
  <c r="M100" i="1"/>
  <c r="M119" i="1"/>
  <c r="N119" i="1" s="1"/>
  <c r="O119" i="1" s="1"/>
  <c r="M127" i="1"/>
  <c r="M103" i="1"/>
  <c r="M126" i="1"/>
  <c r="M164" i="1"/>
  <c r="N164" i="1" s="1"/>
  <c r="O164" i="1" s="1"/>
  <c r="M116" i="1"/>
  <c r="M64" i="1"/>
  <c r="M120" i="1"/>
  <c r="M107" i="1"/>
  <c r="M141" i="1"/>
  <c r="M151" i="1"/>
  <c r="M32" i="1"/>
  <c r="M167" i="1"/>
  <c r="M72" i="1"/>
  <c r="P13" i="1" l="1"/>
  <c r="P15" i="1"/>
  <c r="P12" i="1"/>
  <c r="N141" i="1"/>
  <c r="O141" i="1" s="1"/>
  <c r="N127" i="1"/>
  <c r="O127" i="1" s="1"/>
  <c r="N130" i="1"/>
  <c r="O130" i="1" s="1"/>
  <c r="N52" i="1"/>
  <c r="O52" i="1" s="1"/>
  <c r="N47" i="1"/>
  <c r="O47" i="1" s="1"/>
  <c r="N33" i="1"/>
  <c r="O33" i="1" s="1"/>
  <c r="N113" i="1"/>
  <c r="O113" i="1" s="1"/>
  <c r="N112" i="1"/>
  <c r="O112" i="1" s="1"/>
  <c r="N18" i="1"/>
  <c r="O18" i="1" s="1"/>
  <c r="N173" i="1"/>
  <c r="O173" i="1" s="1"/>
  <c r="N166" i="1"/>
  <c r="O166" i="1" s="1"/>
  <c r="N170" i="1"/>
  <c r="O170" i="1" s="1"/>
  <c r="N148" i="1"/>
  <c r="O148" i="1" s="1"/>
  <c r="N155" i="1"/>
  <c r="O155" i="1" s="1"/>
  <c r="N144" i="1"/>
  <c r="O144" i="1" s="1"/>
  <c r="N186" i="1"/>
  <c r="O186" i="1" s="1"/>
  <c r="N63" i="1"/>
  <c r="O63" i="1" s="1"/>
  <c r="N150" i="1"/>
  <c r="O150" i="1" s="1"/>
  <c r="N24" i="1"/>
  <c r="O24" i="1" s="1"/>
  <c r="N168" i="1"/>
  <c r="O168" i="1" s="1"/>
  <c r="N156" i="1"/>
  <c r="O156" i="1" s="1"/>
  <c r="N110" i="1"/>
  <c r="O110" i="1" s="1"/>
  <c r="N93" i="1"/>
  <c r="O93" i="1" s="1"/>
  <c r="N65" i="1"/>
  <c r="O65" i="1" s="1"/>
  <c r="N67" i="1"/>
  <c r="O67" i="1" s="1"/>
  <c r="N154" i="1"/>
  <c r="O154" i="1" s="1"/>
  <c r="N13" i="1"/>
  <c r="O13" i="1" s="1"/>
  <c r="P17" i="1" s="1"/>
  <c r="N149" i="1"/>
  <c r="O149" i="1" s="1"/>
  <c r="N87" i="1"/>
  <c r="O87" i="1" s="1"/>
  <c r="N107" i="1"/>
  <c r="O107" i="1" s="1"/>
  <c r="N99" i="1"/>
  <c r="O99" i="1" s="1"/>
  <c r="N153" i="1"/>
  <c r="O153" i="1" s="1"/>
  <c r="N36" i="1"/>
  <c r="O36" i="1" s="1"/>
  <c r="N94" i="1"/>
  <c r="O94" i="1" s="1"/>
  <c r="N175" i="1"/>
  <c r="O175" i="1" s="1"/>
  <c r="N106" i="1"/>
  <c r="O106" i="1" s="1"/>
  <c r="N194" i="1"/>
  <c r="O194" i="1" s="1"/>
  <c r="N157" i="1"/>
  <c r="O157" i="1" s="1"/>
  <c r="N191" i="1"/>
  <c r="O191" i="1" s="1"/>
  <c r="N123" i="1"/>
  <c r="O123" i="1" s="1"/>
  <c r="N58" i="1"/>
  <c r="O58" i="1" s="1"/>
  <c r="N145" i="1"/>
  <c r="O145" i="1" s="1"/>
  <c r="N25" i="1"/>
  <c r="O25" i="1" s="1"/>
  <c r="N76" i="1"/>
  <c r="O76" i="1" s="1"/>
  <c r="N124" i="1"/>
  <c r="O124" i="1" s="1"/>
  <c r="N34" i="1"/>
  <c r="O34" i="1" s="1"/>
  <c r="N160" i="1"/>
  <c r="O160" i="1" s="1"/>
  <c r="N22" i="1"/>
  <c r="O22" i="1" s="1"/>
  <c r="N142" i="1"/>
  <c r="O142" i="1" s="1"/>
  <c r="N122" i="1"/>
  <c r="O122" i="1" s="1"/>
  <c r="N55" i="1"/>
  <c r="O55" i="1" s="1"/>
  <c r="N85" i="1"/>
  <c r="O85" i="1" s="1"/>
  <c r="N120" i="1"/>
  <c r="O120" i="1" s="1"/>
  <c r="N29" i="1"/>
  <c r="O29" i="1" s="1"/>
  <c r="N21" i="1"/>
  <c r="O21" i="1" s="1"/>
  <c r="N64" i="1"/>
  <c r="O64" i="1" s="1"/>
  <c r="N89" i="1"/>
  <c r="O89" i="1" s="1"/>
  <c r="N84" i="1"/>
  <c r="O84" i="1" s="1"/>
  <c r="N171" i="1"/>
  <c r="O171" i="1" s="1"/>
  <c r="N72" i="1"/>
  <c r="O72" i="1" s="1"/>
  <c r="N116" i="1"/>
  <c r="O116" i="1" s="1"/>
  <c r="N30" i="1"/>
  <c r="O30" i="1" s="1"/>
  <c r="N79" i="1"/>
  <c r="O79" i="1" s="1"/>
  <c r="N51" i="1"/>
  <c r="O51" i="1" s="1"/>
  <c r="N73" i="1"/>
  <c r="O73" i="1" s="1"/>
  <c r="N176" i="1"/>
  <c r="O176" i="1" s="1"/>
  <c r="N46" i="1"/>
  <c r="O46" i="1" s="1"/>
  <c r="N92" i="1"/>
  <c r="O92" i="1" s="1"/>
  <c r="N146" i="1"/>
  <c r="O146" i="1" s="1"/>
  <c r="N192" i="1"/>
  <c r="O192" i="1" s="1"/>
  <c r="N53" i="1"/>
  <c r="O53" i="1" s="1"/>
  <c r="N133" i="1"/>
  <c r="O133" i="1" s="1"/>
  <c r="N28" i="1"/>
  <c r="O28" i="1" s="1"/>
  <c r="N71" i="1"/>
  <c r="O71" i="1" s="1"/>
  <c r="N77" i="1"/>
  <c r="O77" i="1" s="1"/>
  <c r="N152" i="1"/>
  <c r="O152" i="1" s="1"/>
  <c r="N101" i="1"/>
  <c r="O101" i="1" s="1"/>
  <c r="N117" i="1"/>
  <c r="O117" i="1" s="1"/>
  <c r="N143" i="1"/>
  <c r="O143" i="1" s="1"/>
  <c r="N37" i="1"/>
  <c r="O37" i="1" s="1"/>
  <c r="N121" i="1"/>
  <c r="O121" i="1" s="1"/>
  <c r="N100" i="1"/>
  <c r="O100" i="1" s="1"/>
  <c r="N38" i="1"/>
  <c r="O38" i="1" s="1"/>
  <c r="N111" i="1"/>
  <c r="O111" i="1" s="1"/>
  <c r="N129" i="1"/>
  <c r="O129" i="1" s="1"/>
  <c r="N90" i="1"/>
  <c r="O90" i="1" s="1"/>
  <c r="N70" i="1"/>
  <c r="O70" i="1" s="1"/>
  <c r="N48" i="1"/>
  <c r="O48" i="1" s="1"/>
  <c r="N54" i="1"/>
  <c r="O54" i="1" s="1"/>
  <c r="N16" i="1"/>
  <c r="O16" i="1" s="1"/>
  <c r="P24" i="1" s="1"/>
  <c r="N62" i="1"/>
  <c r="O62" i="1" s="1"/>
  <c r="N32" i="1"/>
  <c r="O32" i="1" s="1"/>
  <c r="N126" i="1"/>
  <c r="O126" i="1" s="1"/>
  <c r="N147" i="1"/>
  <c r="O147" i="1" s="1"/>
  <c r="N23" i="1"/>
  <c r="O23" i="1" s="1"/>
  <c r="N39" i="1"/>
  <c r="O39" i="1" s="1"/>
  <c r="N189" i="1"/>
  <c r="O189" i="1" s="1"/>
  <c r="N104" i="1"/>
  <c r="O104" i="1" s="1"/>
  <c r="N97" i="1"/>
  <c r="O97" i="1" s="1"/>
  <c r="N174" i="1"/>
  <c r="O174" i="1" s="1"/>
  <c r="N188" i="1"/>
  <c r="O188" i="1" s="1"/>
  <c r="N114" i="1"/>
  <c r="O114" i="1" s="1"/>
  <c r="N45" i="1"/>
  <c r="O45" i="1" s="1"/>
  <c r="N151" i="1"/>
  <c r="O151" i="1" s="1"/>
  <c r="N103" i="1"/>
  <c r="O103" i="1" s="1"/>
  <c r="N178" i="1"/>
  <c r="O178" i="1" s="1"/>
  <c r="N35" i="1"/>
  <c r="O35" i="1" s="1"/>
  <c r="N118" i="1"/>
  <c r="O118" i="1" s="1"/>
  <c r="N177" i="1"/>
  <c r="O177" i="1" s="1"/>
  <c r="N42" i="1"/>
  <c r="O42" i="1" s="1"/>
  <c r="N31" i="1"/>
  <c r="O31" i="1" s="1"/>
  <c r="N69" i="1"/>
  <c r="O69" i="1" s="1"/>
  <c r="N61" i="1"/>
  <c r="O61" i="1" s="1"/>
  <c r="N135" i="1"/>
  <c r="O135" i="1" s="1"/>
  <c r="N14" i="1"/>
  <c r="O14" i="1" s="1"/>
  <c r="N83" i="1"/>
  <c r="O83" i="1" s="1"/>
  <c r="N96" i="1"/>
  <c r="O96" i="1" s="1"/>
  <c r="N60" i="1"/>
  <c r="O60" i="1" s="1"/>
  <c r="N183" i="1"/>
  <c r="O183" i="1" s="1"/>
  <c r="N180" i="1"/>
  <c r="O180" i="1" s="1"/>
  <c r="N108" i="1"/>
  <c r="O108" i="1" s="1"/>
  <c r="N115" i="1"/>
  <c r="O115" i="1" s="1"/>
  <c r="N131" i="1"/>
  <c r="O131" i="1" s="1"/>
  <c r="N27" i="1"/>
  <c r="O27" i="1" s="1"/>
  <c r="N132" i="1"/>
  <c r="O132" i="1" s="1"/>
  <c r="N88" i="1"/>
  <c r="O88" i="1" s="1"/>
  <c r="P100" i="1" l="1"/>
  <c r="P62" i="1"/>
  <c r="P57" i="1"/>
  <c r="P45" i="1"/>
  <c r="P85" i="1"/>
  <c r="P92" i="1"/>
  <c r="P55" i="1"/>
  <c r="P107" i="1"/>
  <c r="P37" i="1"/>
  <c r="P76" i="1"/>
  <c r="P121" i="1"/>
  <c r="P178" i="1"/>
  <c r="P190" i="1"/>
  <c r="P70" i="1"/>
  <c r="P134" i="1"/>
  <c r="P175" i="1"/>
  <c r="P65" i="1"/>
  <c r="P50" i="1"/>
  <c r="P194" i="1"/>
  <c r="P23" i="1"/>
  <c r="P87" i="1"/>
  <c r="P151" i="1"/>
  <c r="P161" i="1"/>
  <c r="P19" i="1"/>
  <c r="P32" i="1"/>
  <c r="P96" i="1"/>
  <c r="P160" i="1"/>
  <c r="P169" i="1"/>
  <c r="P35" i="1"/>
  <c r="P44" i="1"/>
  <c r="P108" i="1"/>
  <c r="P172" i="1"/>
  <c r="P53" i="1"/>
  <c r="P117" i="1"/>
  <c r="P181" i="1"/>
  <c r="P14" i="1"/>
  <c r="P78" i="1"/>
  <c r="P142" i="1"/>
  <c r="P183" i="1"/>
  <c r="P89" i="1"/>
  <c r="P58" i="1"/>
  <c r="P27" i="1"/>
  <c r="P31" i="1"/>
  <c r="P95" i="1"/>
  <c r="P159" i="1"/>
  <c r="P185" i="1"/>
  <c r="P59" i="1"/>
  <c r="P40" i="1"/>
  <c r="P104" i="1"/>
  <c r="P168" i="1"/>
  <c r="P193" i="1"/>
  <c r="P67" i="1"/>
  <c r="P52" i="1"/>
  <c r="P116" i="1"/>
  <c r="P180" i="1"/>
  <c r="P61" i="1"/>
  <c r="P125" i="1"/>
  <c r="P189" i="1"/>
  <c r="P22" i="1"/>
  <c r="P86" i="1"/>
  <c r="P150" i="1"/>
  <c r="P184" i="1"/>
  <c r="P105" i="1"/>
  <c r="P74" i="1"/>
  <c r="P51" i="1"/>
  <c r="P39" i="1"/>
  <c r="P103" i="1"/>
  <c r="P167" i="1"/>
  <c r="P34" i="1"/>
  <c r="P99" i="1"/>
  <c r="P48" i="1"/>
  <c r="P112" i="1"/>
  <c r="P176" i="1"/>
  <c r="P26" i="1"/>
  <c r="P91" i="1"/>
  <c r="P60" i="1"/>
  <c r="P124" i="1"/>
  <c r="P188" i="1"/>
  <c r="P69" i="1"/>
  <c r="P133" i="1"/>
  <c r="P43" i="1"/>
  <c r="P30" i="1"/>
  <c r="P94" i="1"/>
  <c r="P158" i="1"/>
  <c r="P192" i="1"/>
  <c r="P129" i="1"/>
  <c r="P90" i="1"/>
  <c r="P83" i="1"/>
  <c r="P47" i="1"/>
  <c r="P111" i="1"/>
  <c r="P191" i="1"/>
  <c r="P66" i="1"/>
  <c r="P139" i="1"/>
  <c r="P56" i="1"/>
  <c r="P120" i="1"/>
  <c r="P33" i="1"/>
  <c r="P82" i="1"/>
  <c r="P123" i="1"/>
  <c r="P68" i="1"/>
  <c r="P132" i="1"/>
  <c r="P77" i="1"/>
  <c r="P141" i="1"/>
  <c r="P75" i="1"/>
  <c r="P46" i="1"/>
  <c r="P110" i="1"/>
  <c r="P174" i="1"/>
  <c r="P41" i="1"/>
  <c r="P177" i="1"/>
  <c r="P138" i="1"/>
  <c r="P147" i="1"/>
  <c r="P63" i="1"/>
  <c r="P127" i="1"/>
  <c r="P81" i="1"/>
  <c r="P122" i="1"/>
  <c r="P195" i="1"/>
  <c r="P72" i="1"/>
  <c r="P136" i="1"/>
  <c r="P97" i="1"/>
  <c r="P130" i="1"/>
  <c r="P20" i="1"/>
  <c r="P84" i="1"/>
  <c r="P148" i="1"/>
  <c r="P29" i="1"/>
  <c r="P93" i="1"/>
  <c r="P157" i="1"/>
  <c r="P131" i="1"/>
  <c r="P54" i="1"/>
  <c r="P118" i="1"/>
  <c r="P182" i="1"/>
  <c r="P49" i="1"/>
  <c r="P18" i="1"/>
  <c r="P162" i="1"/>
  <c r="P179" i="1"/>
  <c r="P71" i="1"/>
  <c r="P135" i="1"/>
  <c r="P113" i="1"/>
  <c r="P146" i="1"/>
  <c r="P16" i="1"/>
  <c r="P80" i="1"/>
  <c r="P144" i="1"/>
  <c r="P173" i="1"/>
  <c r="P21" i="1"/>
  <c r="P36" i="1"/>
  <c r="P73" i="1"/>
  <c r="P98" i="1"/>
  <c r="P115" i="1"/>
  <c r="P166" i="1"/>
  <c r="P106" i="1"/>
  <c r="P145" i="1"/>
  <c r="P165" i="1"/>
  <c r="P28" i="1"/>
  <c r="P152" i="1"/>
  <c r="P137" i="1"/>
  <c r="P126" i="1"/>
  <c r="P187" i="1"/>
  <c r="P79" i="1"/>
  <c r="P155" i="1"/>
  <c r="P171" i="1"/>
  <c r="P170" i="1"/>
  <c r="S6" i="1"/>
  <c r="S7" i="1" s="1"/>
  <c r="P149" i="1"/>
  <c r="P164" i="1"/>
  <c r="P163" i="1"/>
  <c r="P128" i="1"/>
  <c r="P25" i="1"/>
  <c r="P114" i="1"/>
  <c r="P102" i="1"/>
  <c r="P109" i="1"/>
  <c r="P156" i="1"/>
  <c r="P186" i="1"/>
  <c r="P88" i="1"/>
  <c r="P143" i="1"/>
  <c r="P42" i="1"/>
  <c r="P101" i="1"/>
  <c r="P140" i="1"/>
  <c r="P154" i="1"/>
  <c r="P64" i="1"/>
  <c r="P119" i="1"/>
  <c r="P153" i="1"/>
  <c r="P38" i="1"/>
  <c r="Q47" i="1" l="1"/>
  <c r="S47" i="1" s="1"/>
  <c r="Q24" i="1"/>
  <c r="S24" i="1" s="1"/>
  <c r="Q106" i="1"/>
  <c r="S106" i="1" s="1"/>
  <c r="Q34" i="1"/>
  <c r="S34" i="1" s="1"/>
  <c r="Q182" i="1"/>
  <c r="S182" i="1" s="1"/>
  <c r="Q64" i="1"/>
  <c r="S64" i="1" s="1"/>
  <c r="Q51" i="1"/>
  <c r="S51" i="1" s="1"/>
  <c r="Q71" i="1"/>
  <c r="S71" i="1" s="1"/>
  <c r="Q117" i="1"/>
  <c r="S117" i="1" s="1"/>
  <c r="Q37" i="1"/>
  <c r="S37" i="1" s="1"/>
  <c r="Q14" i="1"/>
  <c r="S14" i="1" s="1"/>
  <c r="Q48" i="1"/>
  <c r="S48" i="1" s="1"/>
  <c r="Q54" i="1"/>
  <c r="S54" i="1" s="1"/>
  <c r="Q39" i="1"/>
  <c r="S39" i="1" s="1"/>
  <c r="Q118" i="1"/>
  <c r="S118" i="1" s="1"/>
  <c r="Q180" i="1"/>
  <c r="S180" i="1" s="1"/>
  <c r="Q115" i="1"/>
  <c r="S115" i="1" s="1"/>
  <c r="Q27" i="1"/>
  <c r="S27" i="1" s="1"/>
  <c r="Q50" i="1"/>
  <c r="S50" i="1" s="1"/>
  <c r="Q82" i="1"/>
  <c r="S82" i="1" s="1"/>
  <c r="Q31" i="1"/>
  <c r="S31" i="1" s="1"/>
  <c r="Q178" i="1"/>
  <c r="S178" i="1" s="1"/>
  <c r="Q20" i="1"/>
  <c r="S20" i="1" s="1"/>
  <c r="Q73" i="1"/>
  <c r="S73" i="1" s="1"/>
  <c r="Q81" i="1"/>
  <c r="S81" i="1" s="1"/>
  <c r="Q95" i="1"/>
  <c r="S95" i="1" s="1"/>
  <c r="Q128" i="1"/>
  <c r="S128" i="1" s="1"/>
  <c r="Q166" i="1"/>
  <c r="S166" i="1" s="1"/>
  <c r="Q112" i="1"/>
  <c r="S112" i="1" s="1"/>
  <c r="Q155" i="1"/>
  <c r="S155" i="1" s="1"/>
  <c r="Q110" i="1"/>
  <c r="S110" i="1" s="1"/>
  <c r="Q107" i="1"/>
  <c r="S107" i="1" s="1"/>
  <c r="Q194" i="1"/>
  <c r="S194" i="1" s="1"/>
  <c r="Q161" i="1"/>
  <c r="S161" i="1" s="1"/>
  <c r="Q98" i="1"/>
  <c r="S98" i="1" s="1"/>
  <c r="Q58" i="1"/>
  <c r="S58" i="1" s="1"/>
  <c r="Q142" i="1"/>
  <c r="S142" i="1" s="1"/>
  <c r="Q83" i="1"/>
  <c r="S83" i="1" s="1"/>
  <c r="Q171" i="1"/>
  <c r="S171" i="1" s="1"/>
  <c r="Q46" i="1"/>
  <c r="S46" i="1" s="1"/>
  <c r="Q41" i="1"/>
  <c r="S41" i="1" s="1"/>
  <c r="Q38" i="1"/>
  <c r="S38" i="1" s="1"/>
  <c r="Q181" i="1"/>
  <c r="S181" i="1" s="1"/>
  <c r="Q12" i="1"/>
  <c r="S12" i="1" s="1"/>
  <c r="Q75" i="1"/>
  <c r="S75" i="1" s="1"/>
  <c r="Q136" i="1"/>
  <c r="S136" i="1" s="1"/>
  <c r="Q59" i="1"/>
  <c r="S59" i="1" s="1"/>
  <c r="Q91" i="1"/>
  <c r="S91" i="1" s="1"/>
  <c r="Q97" i="1"/>
  <c r="S97" i="1" s="1"/>
  <c r="Q190" i="1"/>
  <c r="S190" i="1" s="1"/>
  <c r="Q184" i="1"/>
  <c r="S184" i="1" s="1"/>
  <c r="Q187" i="1"/>
  <c r="S187" i="1" s="1"/>
  <c r="Q179" i="1"/>
  <c r="S179" i="1" s="1"/>
  <c r="Q130" i="1"/>
  <c r="S130" i="1" s="1"/>
  <c r="Q63" i="1"/>
  <c r="S63" i="1" s="1"/>
  <c r="Q67" i="1"/>
  <c r="S67" i="1" s="1"/>
  <c r="Q149" i="1"/>
  <c r="S149" i="1" s="1"/>
  <c r="Q94" i="1"/>
  <c r="S94" i="1" s="1"/>
  <c r="Q76" i="1"/>
  <c r="S76" i="1" s="1"/>
  <c r="Q85" i="1"/>
  <c r="S85" i="1" s="1"/>
  <c r="Q114" i="1"/>
  <c r="S114" i="1" s="1"/>
  <c r="Q29" i="1"/>
  <c r="S29" i="1" s="1"/>
  <c r="Q30" i="1"/>
  <c r="S30" i="1" s="1"/>
  <c r="Q152" i="1"/>
  <c r="S152" i="1" s="1"/>
  <c r="Q43" i="1"/>
  <c r="S43" i="1" s="1"/>
  <c r="Q68" i="1"/>
  <c r="S68" i="1" s="1"/>
  <c r="Q162" i="1"/>
  <c r="S162" i="1" s="1"/>
  <c r="Q137" i="1"/>
  <c r="S137" i="1" s="1"/>
  <c r="Q147" i="1"/>
  <c r="S147" i="1" s="1"/>
  <c r="Q60" i="1"/>
  <c r="S60" i="1" s="1"/>
  <c r="Q77" i="1"/>
  <c r="S77" i="1" s="1"/>
  <c r="Q121" i="1"/>
  <c r="S121" i="1" s="1"/>
  <c r="Q33" i="1"/>
  <c r="S33" i="1" s="1"/>
  <c r="Q170" i="1"/>
  <c r="S170" i="1" s="1"/>
  <c r="Q168" i="1"/>
  <c r="S168" i="1" s="1"/>
  <c r="Q21" i="1"/>
  <c r="S21" i="1" s="1"/>
  <c r="Q45" i="1"/>
  <c r="S45" i="1" s="1"/>
  <c r="Q53" i="1"/>
  <c r="S53" i="1" s="1"/>
  <c r="Q160" i="1"/>
  <c r="S160" i="1" s="1"/>
  <c r="Q90" i="1"/>
  <c r="S90" i="1" s="1"/>
  <c r="Q89" i="1"/>
  <c r="S89" i="1" s="1"/>
  <c r="Q52" i="1"/>
  <c r="S52" i="1" s="1"/>
  <c r="Q150" i="1"/>
  <c r="S150" i="1" s="1"/>
  <c r="Q99" i="1"/>
  <c r="S99" i="1" s="1"/>
  <c r="Q133" i="1"/>
  <c r="S133" i="1" s="1"/>
  <c r="Q154" i="1"/>
  <c r="S154" i="1" s="1"/>
  <c r="Q87" i="1"/>
  <c r="S87" i="1" s="1"/>
  <c r="Q157" i="1"/>
  <c r="S157" i="1" s="1"/>
  <c r="Q175" i="1"/>
  <c r="S175" i="1" s="1"/>
  <c r="Q124" i="1"/>
  <c r="S124" i="1" s="1"/>
  <c r="Q192" i="1"/>
  <c r="S192" i="1" s="1"/>
  <c r="Q70" i="1"/>
  <c r="S70" i="1" s="1"/>
  <c r="Q79" i="1"/>
  <c r="S79" i="1" s="1"/>
  <c r="Q172" i="1"/>
  <c r="S172" i="1" s="1"/>
  <c r="Q134" i="1"/>
  <c r="S134" i="1" s="1"/>
  <c r="Q101" i="1"/>
  <c r="S101" i="1" s="1"/>
  <c r="Q143" i="1"/>
  <c r="S143" i="1" s="1"/>
  <c r="Q40" i="1"/>
  <c r="S40" i="1" s="1"/>
  <c r="Q74" i="1"/>
  <c r="S74" i="1" s="1"/>
  <c r="Q102" i="1"/>
  <c r="S102" i="1" s="1"/>
  <c r="Q17" i="1"/>
  <c r="S17" i="1" s="1"/>
  <c r="Q169" i="1"/>
  <c r="S169" i="1" s="1"/>
  <c r="Q193" i="1"/>
  <c r="S193" i="1" s="1"/>
  <c r="Q86" i="1"/>
  <c r="S86" i="1" s="1"/>
  <c r="Q15" i="1"/>
  <c r="S15" i="1" s="1"/>
  <c r="Q11" i="1"/>
  <c r="S11" i="1" s="1"/>
  <c r="Q135" i="1"/>
  <c r="S135" i="1" s="1"/>
  <c r="Q23" i="1"/>
  <c r="S23" i="1" s="1"/>
  <c r="Q35" i="1"/>
  <c r="S35" i="1" s="1"/>
  <c r="Q96" i="1"/>
  <c r="S96" i="1" s="1"/>
  <c r="Q183" i="1"/>
  <c r="S183" i="1" s="1"/>
  <c r="Q108" i="1"/>
  <c r="S108" i="1" s="1"/>
  <c r="Q44" i="1"/>
  <c r="S44" i="1" s="1"/>
  <c r="Q28" i="1"/>
  <c r="S28" i="1" s="1"/>
  <c r="Q55" i="1"/>
  <c r="S55" i="1" s="1"/>
  <c r="Q120" i="1"/>
  <c r="S120" i="1" s="1"/>
  <c r="Q164" i="1"/>
  <c r="S164" i="1" s="1"/>
  <c r="Q126" i="1"/>
  <c r="S126" i="1" s="1"/>
  <c r="Q188" i="1"/>
  <c r="S188" i="1" s="1"/>
  <c r="Q103" i="1"/>
  <c r="S103" i="1" s="1"/>
  <c r="Q61" i="1"/>
  <c r="S61" i="1" s="1"/>
  <c r="Q141" i="1"/>
  <c r="S141" i="1" s="1"/>
  <c r="Q144" i="1"/>
  <c r="S144" i="1" s="1"/>
  <c r="Q116" i="1"/>
  <c r="S116" i="1" s="1"/>
  <c r="Q176" i="1"/>
  <c r="S176" i="1" s="1"/>
  <c r="Q100" i="1"/>
  <c r="S100" i="1" s="1"/>
  <c r="Q163" i="1"/>
  <c r="S163" i="1" s="1"/>
  <c r="Q104" i="1"/>
  <c r="S104" i="1" s="1"/>
  <c r="Q42" i="1"/>
  <c r="S42" i="1" s="1"/>
  <c r="Q88" i="1"/>
  <c r="S88" i="1" s="1"/>
  <c r="Q18" i="1"/>
  <c r="S18" i="1" s="1"/>
  <c r="Q62" i="1"/>
  <c r="S62" i="1" s="1"/>
  <c r="Q165" i="1"/>
  <c r="S165" i="1" s="1"/>
  <c r="Q177" i="1"/>
  <c r="S177" i="1" s="1"/>
  <c r="Q132" i="1"/>
  <c r="S132" i="1" s="1"/>
  <c r="Q173" i="1"/>
  <c r="S173" i="1" s="1"/>
  <c r="Q65" i="1"/>
  <c r="S65" i="1" s="1"/>
  <c r="Q36" i="1"/>
  <c r="S36" i="1" s="1"/>
  <c r="Q25" i="1"/>
  <c r="S25" i="1" s="1"/>
  <c r="Q22" i="1"/>
  <c r="S22" i="1" s="1"/>
  <c r="Q16" i="1"/>
  <c r="S16" i="1" s="1"/>
  <c r="Q80" i="1"/>
  <c r="S80" i="1" s="1"/>
  <c r="Q125" i="1"/>
  <c r="S125" i="1" s="1"/>
  <c r="Q26" i="1"/>
  <c r="S26" i="1" s="1"/>
  <c r="Q109" i="1"/>
  <c r="S109" i="1" s="1"/>
  <c r="Q131" i="1"/>
  <c r="S131" i="1" s="1"/>
  <c r="Q49" i="1"/>
  <c r="S49" i="1" s="1"/>
  <c r="Q84" i="1"/>
  <c r="S84" i="1" s="1"/>
  <c r="Q57" i="1"/>
  <c r="S57" i="1" s="1"/>
  <c r="Q138" i="1"/>
  <c r="S138" i="1" s="1"/>
  <c r="Q191" i="1"/>
  <c r="S191" i="1" s="1"/>
  <c r="Q122" i="1"/>
  <c r="S122" i="1" s="1"/>
  <c r="Q158" i="1"/>
  <c r="S158" i="1" s="1"/>
  <c r="Q56" i="1"/>
  <c r="S56" i="1" s="1"/>
  <c r="Q174" i="1"/>
  <c r="S174" i="1" s="1"/>
  <c r="Q72" i="1"/>
  <c r="S72" i="1" s="1"/>
  <c r="Q145" i="1"/>
  <c r="S145" i="1" s="1"/>
  <c r="Q140" i="1"/>
  <c r="S140" i="1" s="1"/>
  <c r="Q66" i="1"/>
  <c r="S66" i="1" s="1"/>
  <c r="Q195" i="1"/>
  <c r="S195" i="1" s="1"/>
  <c r="Q127" i="1"/>
  <c r="S127" i="1" s="1"/>
  <c r="Q113" i="1"/>
  <c r="S113" i="1" s="1"/>
  <c r="Q186" i="1"/>
  <c r="S186" i="1" s="1"/>
  <c r="Q156" i="1"/>
  <c r="S156" i="1" s="1"/>
  <c r="Q123" i="1"/>
  <c r="S123" i="1" s="1"/>
  <c r="Q92" i="1"/>
  <c r="S92" i="1" s="1"/>
  <c r="Q111" i="1"/>
  <c r="S111" i="1" s="1"/>
  <c r="Q185" i="1"/>
  <c r="S185" i="1" s="1"/>
  <c r="Q105" i="1"/>
  <c r="S105" i="1" s="1"/>
  <c r="Q129" i="1"/>
  <c r="S129" i="1" s="1"/>
  <c r="Q13" i="1"/>
  <c r="S13" i="1" s="1"/>
  <c r="Q139" i="1"/>
  <c r="S139" i="1" s="1"/>
  <c r="Q159" i="1"/>
  <c r="S159" i="1" s="1"/>
  <c r="Q32" i="1"/>
  <c r="S32" i="1" s="1"/>
  <c r="Q151" i="1"/>
  <c r="S151" i="1" s="1"/>
  <c r="Q69" i="1"/>
  <c r="S69" i="1" s="1"/>
  <c r="Q148" i="1"/>
  <c r="S148" i="1" s="1"/>
  <c r="Q78" i="1"/>
  <c r="S78" i="1" s="1"/>
  <c r="Q119" i="1"/>
  <c r="S119" i="1" s="1"/>
  <c r="Q93" i="1"/>
  <c r="S93" i="1" s="1"/>
  <c r="Q153" i="1"/>
  <c r="S153" i="1" s="1"/>
  <c r="Q146" i="1"/>
  <c r="S146" i="1" s="1"/>
  <c r="Q167" i="1"/>
  <c r="S167" i="1" s="1"/>
  <c r="Q19" i="1"/>
  <c r="S19" i="1" s="1"/>
  <c r="Q189" i="1"/>
  <c r="S189" i="1" s="1"/>
</calcChain>
</file>

<file path=xl/sharedStrings.xml><?xml version="1.0" encoding="utf-8"?>
<sst xmlns="http://schemas.openxmlformats.org/spreadsheetml/2006/main" count="211" uniqueCount="27">
  <si>
    <t>d1</t>
  </si>
  <si>
    <t>d2</t>
  </si>
  <si>
    <t>Pb</t>
  </si>
  <si>
    <t>h</t>
  </si>
  <si>
    <t>id_plot</t>
  </si>
  <si>
    <t>id_tree</t>
  </si>
  <si>
    <t>id_shoot</t>
  </si>
  <si>
    <t>Species</t>
  </si>
  <si>
    <t>tree_dom</t>
  </si>
  <si>
    <t>cod_status</t>
  </si>
  <si>
    <t>cod_shape</t>
  </si>
  <si>
    <t>cod_defoliation</t>
  </si>
  <si>
    <t>cod_decoloration</t>
  </si>
  <si>
    <t>d</t>
  </si>
  <si>
    <t>gi</t>
  </si>
  <si>
    <t>G</t>
  </si>
  <si>
    <t>G_plot</t>
  </si>
  <si>
    <t>A_plot (m2)</t>
  </si>
  <si>
    <t>G* (ha)</t>
  </si>
  <si>
    <t>G&gt;d</t>
  </si>
  <si>
    <t>rand()</t>
  </si>
  <si>
    <t>status</t>
  </si>
  <si>
    <r>
      <t>1/(1+EXP(</t>
    </r>
    <r>
      <rPr>
        <sz val="20"/>
        <color rgb="FFC00000"/>
        <rFont val="Calibri"/>
        <family val="2"/>
        <scheme val="minor"/>
      </rPr>
      <t>$U$2</t>
    </r>
    <r>
      <rPr>
        <sz val="20"/>
        <color theme="4"/>
        <rFont val="Calibri"/>
        <family val="2"/>
        <scheme val="minor"/>
      </rPr>
      <t>+</t>
    </r>
    <r>
      <rPr>
        <sz val="20"/>
        <color rgb="FFC00000"/>
        <rFont val="Calibri"/>
        <family val="2"/>
        <scheme val="minor"/>
      </rPr>
      <t>$U$3</t>
    </r>
    <r>
      <rPr>
        <sz val="20"/>
        <color theme="4"/>
        <rFont val="Calibri"/>
        <family val="2"/>
        <scheme val="minor"/>
      </rPr>
      <t>*</t>
    </r>
    <r>
      <rPr>
        <b/>
        <sz val="20"/>
        <color theme="5"/>
        <rFont val="Calibri"/>
        <family val="2"/>
        <scheme val="minor"/>
      </rPr>
      <t>M11</t>
    </r>
    <r>
      <rPr>
        <sz val="20"/>
        <color theme="4"/>
        <rFont val="Calibri"/>
        <family val="2"/>
        <scheme val="minor"/>
      </rPr>
      <t>+</t>
    </r>
    <r>
      <rPr>
        <sz val="20"/>
        <color rgb="FFC00000"/>
        <rFont val="Calibri"/>
        <family val="2"/>
        <scheme val="minor"/>
      </rPr>
      <t>$U$4</t>
    </r>
    <r>
      <rPr>
        <sz val="20"/>
        <color theme="4"/>
        <rFont val="Calibri"/>
        <family val="2"/>
        <scheme val="minor"/>
      </rPr>
      <t>*</t>
    </r>
    <r>
      <rPr>
        <b/>
        <sz val="20"/>
        <color theme="4" tint="-0.499984740745262"/>
        <rFont val="Calibri"/>
        <family val="2"/>
        <scheme val="minor"/>
      </rPr>
      <t>$S$8</t>
    </r>
    <r>
      <rPr>
        <sz val="20"/>
        <color theme="4"/>
        <rFont val="Calibri"/>
        <family val="2"/>
        <scheme val="minor"/>
      </rPr>
      <t>+</t>
    </r>
    <r>
      <rPr>
        <sz val="20"/>
        <color rgb="FFC00000"/>
        <rFont val="Calibri"/>
        <family val="2"/>
        <scheme val="minor"/>
      </rPr>
      <t>$U$5</t>
    </r>
    <r>
      <rPr>
        <sz val="20"/>
        <color theme="4"/>
        <rFont val="Calibri"/>
        <family val="2"/>
        <scheme val="minor"/>
      </rPr>
      <t>*</t>
    </r>
    <r>
      <rPr>
        <b/>
        <sz val="20"/>
        <color theme="7" tint="-0.249977111117893"/>
        <rFont val="Calibri"/>
        <family val="2"/>
        <scheme val="minor"/>
      </rPr>
      <t>P11</t>
    </r>
    <r>
      <rPr>
        <sz val="20"/>
        <color theme="4"/>
        <rFont val="Calibri"/>
        <family val="2"/>
        <scheme val="minor"/>
      </rPr>
      <t>))</t>
    </r>
  </si>
  <si>
    <t>parameters</t>
  </si>
  <si>
    <r>
      <t>gi=PI()/40000*</t>
    </r>
    <r>
      <rPr>
        <b/>
        <sz val="22"/>
        <color theme="4"/>
        <rFont val="Calibri"/>
        <family val="2"/>
        <scheme val="minor"/>
      </rPr>
      <t>M10</t>
    </r>
    <r>
      <rPr>
        <b/>
        <sz val="22"/>
        <color theme="1"/>
        <rFont val="Calibri"/>
        <family val="2"/>
        <scheme val="minor"/>
      </rPr>
      <t>^2</t>
    </r>
  </si>
  <si>
    <t>P (status=0)</t>
  </si>
  <si>
    <r>
      <t xml:space="preserve">´=rand()  </t>
    </r>
    <r>
      <rPr>
        <i/>
        <sz val="11"/>
        <color rgb="FFC00000"/>
        <rFont val="Calibri"/>
        <family val="2"/>
        <scheme val="minor"/>
      </rPr>
      <t>"generates numbers between 0-1 and will keep changing unless you copy paste special values"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</si>
</sst>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8" formatCode="0.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4"/>
      <name val="Calibri"/>
      <family val="2"/>
      <scheme val="minor"/>
    </font>
    <font>
      <sz val="20"/>
      <color rgb="FFC0000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20"/>
      <color theme="4" tint="-0.499984740745262"/>
      <name val="Calibri"/>
      <family val="2"/>
      <scheme val="minor"/>
    </font>
    <font>
      <b/>
      <sz val="20"/>
      <color theme="7" tint="-0.249977111117893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1" fontId="3" fillId="0" borderId="0" xfId="0" applyNumberFormat="1" applyFont="1"/>
    <xf numFmtId="0" fontId="2" fillId="2" borderId="0" xfId="0" applyFont="1" applyFill="1" applyAlignment="1">
      <alignment horizontal="center"/>
    </xf>
    <xf numFmtId="0" fontId="0" fillId="2" borderId="0" xfId="0" applyFill="1"/>
    <xf numFmtId="0" fontId="7" fillId="0" borderId="0" xfId="0" applyFont="1" applyAlignment="1">
      <alignment horizontal="center"/>
    </xf>
    <xf numFmtId="0" fontId="14" fillId="4" borderId="0" xfId="0" applyFont="1" applyFill="1"/>
    <xf numFmtId="0" fontId="15" fillId="0" borderId="0" xfId="0" applyFont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0" fontId="6" fillId="3" borderId="1" xfId="0" applyFont="1" applyFill="1" applyBorder="1"/>
    <xf numFmtId="2" fontId="6" fillId="3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0" xfId="0" quotePrefix="1" applyFont="1" applyFill="1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396240</xdr:colOff>
      <xdr:row>1</xdr:row>
      <xdr:rowOff>1</xdr:rowOff>
    </xdr:from>
    <xdr:to>
      <xdr:col>19</xdr:col>
      <xdr:colOff>218648</xdr:colOff>
      <xdr:row>3</xdr:row>
      <xdr:rowOff>61354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89F171-E66F-4036-8640-77A17FAC5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81270"/>
          <a:ext cx="11872967" cy="599297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5"/>
  <sheetViews>
    <sheetView tabSelected="1" topLeftCell="G180" zoomScale="130" zoomScaleNormal="130" workbookViewId="0">
      <selection activeCell="S11" sqref="S11"/>
    </sheetView>
  </sheetViews>
  <sheetFormatPr defaultRowHeight="14.4" x14ac:dyDescent="0.3"/>
  <cols>
    <col min="1" max="12" width="8.88671875" style="1"/>
    <col min="13" max="13" width="8.88671875" style="2"/>
    <col min="14" max="14" width="10" customWidth="1"/>
    <col min="17" max="17" width="12.109375" bestFit="1" customWidth="1"/>
    <col min="18" max="18" width="11" bestFit="1" customWidth="1"/>
    <col min="21" max="21" width="15.44140625" customWidth="1"/>
  </cols>
  <sheetData>
    <row r="1" spans="1:21" x14ac:dyDescent="0.3">
      <c r="U1" s="10" t="s">
        <v>23</v>
      </c>
    </row>
    <row r="2" spans="1:21" ht="21" x14ac:dyDescent="0.4">
      <c r="U2" s="9">
        <v>-9.2673799999999993</v>
      </c>
    </row>
    <row r="3" spans="1:21" ht="21" x14ac:dyDescent="0.4">
      <c r="U3" s="9">
        <v>-0.20407</v>
      </c>
    </row>
    <row r="4" spans="1:21" ht="25.8" x14ac:dyDescent="0.5">
      <c r="L4" s="8" t="s">
        <v>22</v>
      </c>
      <c r="U4" s="9">
        <v>6.5599000000000005E-2</v>
      </c>
    </row>
    <row r="5" spans="1:21" ht="21" x14ac:dyDescent="0.4">
      <c r="R5" s="11" t="s">
        <v>17</v>
      </c>
      <c r="S5" s="11">
        <v>500</v>
      </c>
      <c r="U5" s="9">
        <v>7.6902999999999999E-2</v>
      </c>
    </row>
    <row r="6" spans="1:21" x14ac:dyDescent="0.3">
      <c r="R6" s="11" t="s">
        <v>16</v>
      </c>
      <c r="S6" s="12">
        <f>SUM(N11:N195)</f>
        <v>1.8859785732617009</v>
      </c>
    </row>
    <row r="7" spans="1:21" ht="28.8" x14ac:dyDescent="0.55000000000000004">
      <c r="M7" s="21" t="s">
        <v>24</v>
      </c>
      <c r="N7" s="7"/>
      <c r="O7" s="7"/>
      <c r="P7" s="7"/>
      <c r="R7" s="13" t="s">
        <v>15</v>
      </c>
      <c r="S7" s="14">
        <f>S6*10000/S5</f>
        <v>37.719571465234019</v>
      </c>
    </row>
    <row r="8" spans="1:21" x14ac:dyDescent="0.3">
      <c r="M8" s="6"/>
      <c r="N8" s="7"/>
      <c r="O8" s="7"/>
      <c r="P8" s="7"/>
    </row>
    <row r="9" spans="1:21" x14ac:dyDescent="0.3">
      <c r="N9" s="7"/>
      <c r="R9" s="4" t="s">
        <v>26</v>
      </c>
      <c r="S9" s="5"/>
    </row>
    <row r="10" spans="1:21" x14ac:dyDescent="0.3">
      <c r="A10" s="15" t="s">
        <v>4</v>
      </c>
      <c r="B10" s="15" t="s">
        <v>5</v>
      </c>
      <c r="C10" s="15" t="s">
        <v>6</v>
      </c>
      <c r="D10" s="15" t="s">
        <v>7</v>
      </c>
      <c r="E10" s="15" t="s">
        <v>0</v>
      </c>
      <c r="F10" s="15" t="s">
        <v>1</v>
      </c>
      <c r="G10" s="15" t="s">
        <v>3</v>
      </c>
      <c r="H10" s="15" t="s">
        <v>8</v>
      </c>
      <c r="I10" s="15" t="s">
        <v>9</v>
      </c>
      <c r="J10" s="15" t="s">
        <v>10</v>
      </c>
      <c r="K10" s="15" t="s">
        <v>11</v>
      </c>
      <c r="L10" s="15" t="s">
        <v>12</v>
      </c>
      <c r="M10" s="16" t="s">
        <v>13</v>
      </c>
      <c r="N10" s="17" t="s">
        <v>14</v>
      </c>
      <c r="O10" s="18" t="s">
        <v>18</v>
      </c>
      <c r="P10" s="19" t="s">
        <v>19</v>
      </c>
      <c r="Q10" s="20" t="s">
        <v>25</v>
      </c>
      <c r="R10" s="11" t="s">
        <v>20</v>
      </c>
      <c r="S10" s="20" t="s">
        <v>21</v>
      </c>
    </row>
    <row r="11" spans="1:21" x14ac:dyDescent="0.3">
      <c r="A11" s="1">
        <v>628</v>
      </c>
      <c r="B11" s="1">
        <v>80</v>
      </c>
      <c r="C11" s="1">
        <v>1</v>
      </c>
      <c r="D11" s="1" t="s">
        <v>2</v>
      </c>
      <c r="E11" s="1">
        <v>200</v>
      </c>
      <c r="F11" s="1">
        <v>191</v>
      </c>
      <c r="G11" s="1">
        <v>113</v>
      </c>
      <c r="H11" s="1">
        <v>1</v>
      </c>
      <c r="I11" s="1">
        <v>0</v>
      </c>
      <c r="J11" s="1">
        <v>0</v>
      </c>
      <c r="K11" s="1">
        <v>0</v>
      </c>
      <c r="L11" s="1">
        <v>0</v>
      </c>
      <c r="M11" s="2">
        <f t="shared" ref="M11:M42" si="0">(E11+F11)/20</f>
        <v>19.55</v>
      </c>
      <c r="N11" s="3">
        <f t="shared" ref="N11:N42" si="1">PI()/40000*M11^2</f>
        <v>3.0018114154591324E-2</v>
      </c>
      <c r="O11" s="4">
        <f>N11*10000/$S$5</f>
        <v>0.60036228309182649</v>
      </c>
      <c r="P11">
        <v>0</v>
      </c>
      <c r="Q11" s="22">
        <f>1/(1+EXP($U$2+$U$3*M11+$U$4*$S$7+$U$5*P11))</f>
        <v>0.99997924250328718</v>
      </c>
      <c r="R11">
        <v>0.56548195433693138</v>
      </c>
      <c r="S11">
        <f>IF(R11&gt;Q11,1,0)</f>
        <v>0</v>
      </c>
    </row>
    <row r="12" spans="1:21" x14ac:dyDescent="0.3">
      <c r="A12" s="1">
        <v>628</v>
      </c>
      <c r="B12" s="1">
        <v>137</v>
      </c>
      <c r="C12" s="1">
        <v>1</v>
      </c>
      <c r="D12" s="1" t="s">
        <v>2</v>
      </c>
      <c r="E12" s="1">
        <v>183</v>
      </c>
      <c r="F12" s="1">
        <v>182</v>
      </c>
      <c r="G12" s="1">
        <v>108</v>
      </c>
      <c r="H12" s="1">
        <v>1</v>
      </c>
      <c r="I12" s="1">
        <v>0</v>
      </c>
      <c r="J12" s="1">
        <v>0</v>
      </c>
      <c r="K12" s="1">
        <v>0</v>
      </c>
      <c r="L12" s="1">
        <v>0</v>
      </c>
      <c r="M12" s="2">
        <f t="shared" si="0"/>
        <v>18.25</v>
      </c>
      <c r="N12" s="3">
        <f t="shared" si="1"/>
        <v>2.6158667579656261E-2</v>
      </c>
      <c r="O12" s="4">
        <f>N12*10000/$S$5</f>
        <v>0.52317335159312517</v>
      </c>
      <c r="P12">
        <f>SUM($O$11:O11)</f>
        <v>0.60036228309182649</v>
      </c>
      <c r="Q12" s="22">
        <f>1/(1+EXP($U$2+$U$3*M12+$U$4*$S$7+$U$5*P12))</f>
        <v>0.9999716575538673</v>
      </c>
      <c r="R12">
        <v>8.5848718223065168E-2</v>
      </c>
      <c r="S12">
        <f t="shared" ref="S12:S75" si="2">IF(R12&gt;Q12,1,0)</f>
        <v>0</v>
      </c>
    </row>
    <row r="13" spans="1:21" x14ac:dyDescent="0.3">
      <c r="A13" s="1">
        <v>628</v>
      </c>
      <c r="B13" s="1">
        <v>33</v>
      </c>
      <c r="C13" s="1">
        <v>1</v>
      </c>
      <c r="D13" s="1" t="s">
        <v>2</v>
      </c>
      <c r="E13" s="1">
        <v>185</v>
      </c>
      <c r="F13" s="1">
        <v>178</v>
      </c>
      <c r="G13" s="1">
        <v>116</v>
      </c>
      <c r="H13" s="1">
        <v>1</v>
      </c>
      <c r="I13" s="1">
        <v>0</v>
      </c>
      <c r="J13" s="1">
        <v>0</v>
      </c>
      <c r="K13" s="1">
        <v>0</v>
      </c>
      <c r="L13" s="1">
        <v>0</v>
      </c>
      <c r="M13" s="2">
        <f t="shared" si="0"/>
        <v>18.149999999999999</v>
      </c>
      <c r="N13" s="3">
        <f t="shared" si="1"/>
        <v>2.5872782648179587E-2</v>
      </c>
      <c r="O13" s="4">
        <f>N13*10000/$S$5</f>
        <v>0.51745565296359175</v>
      </c>
      <c r="P13">
        <f>SUM($O$11:O12)</f>
        <v>1.1235356346849517</v>
      </c>
      <c r="Q13" s="22">
        <f>1/(1+EXP($U$2+$U$3*M13+$U$4*$S$7+$U$5*P13))</f>
        <v>0.99996988572316692</v>
      </c>
      <c r="R13">
        <v>0.24954754916830257</v>
      </c>
      <c r="S13">
        <f t="shared" si="2"/>
        <v>0</v>
      </c>
    </row>
    <row r="14" spans="1:21" x14ac:dyDescent="0.3">
      <c r="A14" s="1">
        <v>628</v>
      </c>
      <c r="B14" s="1">
        <v>140</v>
      </c>
      <c r="C14" s="1">
        <v>1</v>
      </c>
      <c r="D14" s="1" t="s">
        <v>2</v>
      </c>
      <c r="E14" s="1">
        <v>182</v>
      </c>
      <c r="F14" s="1">
        <v>178</v>
      </c>
      <c r="G14" s="1">
        <v>109</v>
      </c>
      <c r="H14" s="1">
        <v>1</v>
      </c>
      <c r="I14" s="1">
        <v>0</v>
      </c>
      <c r="J14" s="1">
        <v>0</v>
      </c>
      <c r="K14" s="1">
        <v>0</v>
      </c>
      <c r="L14" s="1">
        <v>0</v>
      </c>
      <c r="M14" s="2">
        <f t="shared" si="0"/>
        <v>18</v>
      </c>
      <c r="N14" s="3">
        <f t="shared" si="1"/>
        <v>2.5446900494077326E-2</v>
      </c>
      <c r="O14" s="4">
        <f>N14*10000/$S$5</f>
        <v>0.50893800988154647</v>
      </c>
      <c r="P14">
        <f>SUM($O$11:O13)</f>
        <v>1.6409912876485433</v>
      </c>
      <c r="Q14" s="22">
        <f>1/(1+EXP($U$2+$U$3*M14+$U$4*$S$7+$U$5*P14))</f>
        <v>0.99996768919907852</v>
      </c>
      <c r="R14">
        <v>0.54467821744994138</v>
      </c>
      <c r="S14">
        <f t="shared" si="2"/>
        <v>0</v>
      </c>
    </row>
    <row r="15" spans="1:21" x14ac:dyDescent="0.3">
      <c r="A15" s="1">
        <v>628</v>
      </c>
      <c r="B15" s="1">
        <v>112</v>
      </c>
      <c r="C15" s="1">
        <v>1</v>
      </c>
      <c r="D15" s="1" t="s">
        <v>2</v>
      </c>
      <c r="E15" s="1">
        <v>179</v>
      </c>
      <c r="F15" s="1">
        <v>179</v>
      </c>
      <c r="G15" s="1">
        <v>106</v>
      </c>
      <c r="H15" s="1">
        <v>1</v>
      </c>
      <c r="I15" s="1">
        <v>0</v>
      </c>
      <c r="J15" s="1">
        <v>0</v>
      </c>
      <c r="K15" s="1">
        <v>0</v>
      </c>
      <c r="L15" s="1">
        <v>0</v>
      </c>
      <c r="M15" s="2">
        <f t="shared" si="0"/>
        <v>17.899999999999999</v>
      </c>
      <c r="N15" s="3">
        <f t="shared" si="1"/>
        <v>2.5164942553417637E-2</v>
      </c>
      <c r="O15" s="4">
        <f>N15*10000/$S$5</f>
        <v>0.5032988510683527</v>
      </c>
      <c r="P15">
        <f>SUM($O$11:O14)</f>
        <v>2.1499292975300897</v>
      </c>
      <c r="Q15" s="22">
        <f>1/(1+EXP($U$2+$U$3*M15+$U$4*$S$7+$U$5*P15))</f>
        <v>0.99996570685618036</v>
      </c>
      <c r="R15">
        <v>0.17572737801207805</v>
      </c>
      <c r="S15">
        <f t="shared" si="2"/>
        <v>0</v>
      </c>
    </row>
    <row r="16" spans="1:21" x14ac:dyDescent="0.3">
      <c r="A16" s="1">
        <v>628</v>
      </c>
      <c r="B16" s="1">
        <v>58</v>
      </c>
      <c r="C16" s="1">
        <v>1</v>
      </c>
      <c r="D16" s="1" t="s">
        <v>2</v>
      </c>
      <c r="E16" s="1">
        <v>174</v>
      </c>
      <c r="F16" s="1">
        <v>182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2">
        <f t="shared" si="0"/>
        <v>17.8</v>
      </c>
      <c r="N16" s="3">
        <f t="shared" si="1"/>
        <v>2.4884555409084755E-2</v>
      </c>
      <c r="O16" s="4">
        <f>N16*10000/$S$5</f>
        <v>0.4976911081816951</v>
      </c>
      <c r="P16">
        <f>SUM($O$11:O15)</f>
        <v>2.6532281485984424</v>
      </c>
      <c r="Q16" s="22">
        <f>1/(1+EXP($U$2+$U$3*M16+$U$4*$S$7+$U$5*P16))</f>
        <v>0.9999636186766262</v>
      </c>
      <c r="R16">
        <v>0.95798794981943269</v>
      </c>
      <c r="S16">
        <f t="shared" si="2"/>
        <v>0</v>
      </c>
    </row>
    <row r="17" spans="1:19" x14ac:dyDescent="0.3">
      <c r="A17" s="1">
        <v>628</v>
      </c>
      <c r="B17" s="1">
        <v>121</v>
      </c>
      <c r="C17" s="1">
        <v>1</v>
      </c>
      <c r="D17" s="1" t="s">
        <v>2</v>
      </c>
      <c r="E17" s="1">
        <v>175</v>
      </c>
      <c r="F17" s="1">
        <v>177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2">
        <f t="shared" si="0"/>
        <v>17.600000000000001</v>
      </c>
      <c r="N17" s="3">
        <f t="shared" si="1"/>
        <v>2.4328493509399363E-2</v>
      </c>
      <c r="O17" s="4">
        <f>N17*10000/$S$5</f>
        <v>0.48656987018798725</v>
      </c>
      <c r="P17">
        <f>SUM($O$11:O16)</f>
        <v>3.1509192567801376</v>
      </c>
      <c r="Q17" s="22">
        <f>1/(1+EXP($U$2+$U$3*M17+$U$4*$S$7+$U$5*P17))</f>
        <v>0.99996062462999835</v>
      </c>
      <c r="R17">
        <v>0.71845402244020573</v>
      </c>
      <c r="S17">
        <f t="shared" si="2"/>
        <v>0</v>
      </c>
    </row>
    <row r="18" spans="1:19" x14ac:dyDescent="0.3">
      <c r="A18" s="1">
        <v>628</v>
      </c>
      <c r="B18" s="1">
        <v>11</v>
      </c>
      <c r="C18" s="1">
        <v>1</v>
      </c>
      <c r="D18" s="1" t="s">
        <v>2</v>
      </c>
      <c r="E18" s="1">
        <v>172</v>
      </c>
      <c r="F18" s="1">
        <v>173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2">
        <f t="shared" si="0"/>
        <v>17.25</v>
      </c>
      <c r="N18" s="3">
        <f t="shared" si="1"/>
        <v>2.3370504099595322E-2</v>
      </c>
      <c r="O18" s="4">
        <f>N18*10000/$S$5</f>
        <v>0.46741008199190648</v>
      </c>
      <c r="P18">
        <f>SUM($O$11:O17)</f>
        <v>3.6374891269681249</v>
      </c>
      <c r="Q18" s="22">
        <f>1/(1+EXP($U$2+$U$3*M18+$U$4*$S$7+$U$5*P18))</f>
        <v>0.99995609715391676</v>
      </c>
      <c r="R18">
        <v>0.86733824224495681</v>
      </c>
      <c r="S18">
        <f t="shared" si="2"/>
        <v>0</v>
      </c>
    </row>
    <row r="19" spans="1:19" x14ac:dyDescent="0.3">
      <c r="A19" s="1">
        <v>628</v>
      </c>
      <c r="B19" s="1">
        <v>136</v>
      </c>
      <c r="C19" s="1">
        <v>1</v>
      </c>
      <c r="D19" s="1" t="s">
        <v>2</v>
      </c>
      <c r="E19" s="1">
        <v>168</v>
      </c>
      <c r="F19" s="1">
        <v>173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2">
        <f t="shared" si="0"/>
        <v>17.05</v>
      </c>
      <c r="N19" s="3">
        <f t="shared" si="1"/>
        <v>2.2831720959504673E-2</v>
      </c>
      <c r="O19" s="4">
        <f>N19*10000/$S$5</f>
        <v>0.45663441919009345</v>
      </c>
      <c r="P19">
        <f>SUM($O$11:O18)</f>
        <v>4.1048992089600311</v>
      </c>
      <c r="Q19" s="22">
        <f>1/(1+EXP($U$2+$U$3*M19+$U$4*$S$7+$U$5*P19))</f>
        <v>0.9999525946598421</v>
      </c>
      <c r="R19">
        <v>0.15756900115305961</v>
      </c>
      <c r="S19">
        <f t="shared" si="2"/>
        <v>0</v>
      </c>
    </row>
    <row r="20" spans="1:19" x14ac:dyDescent="0.3">
      <c r="A20" s="1">
        <v>628</v>
      </c>
      <c r="B20" s="1">
        <v>143</v>
      </c>
      <c r="C20" s="1">
        <v>1</v>
      </c>
      <c r="D20" s="1" t="s">
        <v>2</v>
      </c>
      <c r="E20" s="1">
        <v>162</v>
      </c>
      <c r="F20" s="1">
        <v>171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2">
        <f t="shared" si="0"/>
        <v>16.649999999999999</v>
      </c>
      <c r="N20" s="3">
        <f t="shared" si="1"/>
        <v>2.1773004235244909E-2</v>
      </c>
      <c r="O20" s="4">
        <f>N20*10000/$S$5</f>
        <v>0.43546008470489816</v>
      </c>
      <c r="P20">
        <f>SUM($O$11:O19)</f>
        <v>4.5615336281501246</v>
      </c>
      <c r="Q20" s="22">
        <f>1/(1+EXP($U$2+$U$3*M20+$U$4*$S$7+$U$5*P20))</f>
        <v>0.99994672465944523</v>
      </c>
      <c r="R20">
        <v>9.8811020541781702E-2</v>
      </c>
      <c r="S20">
        <f t="shared" si="2"/>
        <v>0</v>
      </c>
    </row>
    <row r="21" spans="1:19" x14ac:dyDescent="0.3">
      <c r="A21" s="1">
        <v>628</v>
      </c>
      <c r="B21" s="1">
        <v>42</v>
      </c>
      <c r="C21" s="1">
        <v>1</v>
      </c>
      <c r="D21" s="1" t="s">
        <v>2</v>
      </c>
      <c r="E21" s="1">
        <v>167</v>
      </c>
      <c r="F21" s="1">
        <v>160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2">
        <f t="shared" si="0"/>
        <v>16.350000000000001</v>
      </c>
      <c r="N21" s="3">
        <f t="shared" si="1"/>
        <v>2.0995460053481442E-2</v>
      </c>
      <c r="O21" s="4">
        <f>N21*10000/$S$5</f>
        <v>0.41990920106962887</v>
      </c>
      <c r="P21">
        <f>SUM($O$11:O20)</f>
        <v>4.9969937128550228</v>
      </c>
      <c r="Q21" s="22">
        <f>1/(1+EXP($U$2+$U$3*M21+$U$4*$S$7+$U$5*P21))</f>
        <v>0.99994143264467805</v>
      </c>
      <c r="R21">
        <v>0.42649044070627085</v>
      </c>
      <c r="S21">
        <f t="shared" si="2"/>
        <v>0</v>
      </c>
    </row>
    <row r="22" spans="1:19" x14ac:dyDescent="0.3">
      <c r="A22" s="1">
        <v>628</v>
      </c>
      <c r="B22" s="1">
        <v>115</v>
      </c>
      <c r="C22" s="1">
        <v>1</v>
      </c>
      <c r="D22" s="1" t="s">
        <v>2</v>
      </c>
      <c r="E22" s="1">
        <v>168</v>
      </c>
      <c r="F22" s="1">
        <v>157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2">
        <f t="shared" si="0"/>
        <v>16.25</v>
      </c>
      <c r="N22" s="3">
        <f t="shared" si="1"/>
        <v>2.0739420252213869E-2</v>
      </c>
      <c r="O22" s="4">
        <f>N22*10000/$S$5</f>
        <v>0.41478840504427739</v>
      </c>
      <c r="P22">
        <f>SUM($O$11:O21)</f>
        <v>5.4169029139246518</v>
      </c>
      <c r="Q22" s="22">
        <f>1/(1+EXP($U$2+$U$3*M22+$U$4*$S$7+$U$5*P22))</f>
        <v>0.9999382636083548</v>
      </c>
      <c r="R22">
        <v>0.17073950276321459</v>
      </c>
      <c r="S22">
        <f t="shared" si="2"/>
        <v>0</v>
      </c>
    </row>
    <row r="23" spans="1:19" x14ac:dyDescent="0.3">
      <c r="A23" s="1">
        <v>628</v>
      </c>
      <c r="B23" s="1">
        <v>53</v>
      </c>
      <c r="C23" s="1">
        <v>1</v>
      </c>
      <c r="D23" s="1" t="s">
        <v>2</v>
      </c>
      <c r="E23" s="1">
        <v>161</v>
      </c>
      <c r="F23" s="1">
        <v>163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2">
        <f t="shared" si="0"/>
        <v>16.2</v>
      </c>
      <c r="N23" s="3">
        <f t="shared" si="1"/>
        <v>2.0611989400202632E-2</v>
      </c>
      <c r="O23" s="4">
        <f>N23*10000/$S$5</f>
        <v>0.41223978800405264</v>
      </c>
      <c r="P23">
        <f>SUM($O$11:O22)</f>
        <v>5.8316913189689288</v>
      </c>
      <c r="Q23" s="22">
        <f>1/(1+EXP($U$2+$U$3*M23+$U$4*$S$7+$U$5*P23))</f>
        <v>0.99993560906315382</v>
      </c>
      <c r="R23">
        <v>0.91440363748006248</v>
      </c>
      <c r="S23">
        <f t="shared" si="2"/>
        <v>0</v>
      </c>
    </row>
    <row r="24" spans="1:19" x14ac:dyDescent="0.3">
      <c r="A24" s="1">
        <v>628</v>
      </c>
      <c r="B24" s="1">
        <v>126</v>
      </c>
      <c r="C24" s="1">
        <v>1</v>
      </c>
      <c r="D24" s="1" t="s">
        <v>2</v>
      </c>
      <c r="E24" s="1">
        <v>163</v>
      </c>
      <c r="F24" s="1">
        <v>160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2">
        <f t="shared" si="0"/>
        <v>16.149999999999999</v>
      </c>
      <c r="N24" s="3">
        <f t="shared" si="1"/>
        <v>2.0484951247273089E-2</v>
      </c>
      <c r="O24" s="4">
        <f>N24*10000/$S$5</f>
        <v>0.40969902494546173</v>
      </c>
      <c r="P24">
        <f>SUM($O$11:O23)</f>
        <v>6.2439311069729815</v>
      </c>
      <c r="Q24" s="22">
        <f>1/(1+EXP($U$2+$U$3*M24+$U$4*$S$7+$U$5*P24))</f>
        <v>0.99993285354618155</v>
      </c>
      <c r="R24">
        <v>0.61626978608042449</v>
      </c>
      <c r="S24">
        <f t="shared" si="2"/>
        <v>0</v>
      </c>
    </row>
    <row r="25" spans="1:19" x14ac:dyDescent="0.3">
      <c r="A25" s="1">
        <v>628</v>
      </c>
      <c r="B25" s="1">
        <v>155</v>
      </c>
      <c r="C25" s="1">
        <v>1</v>
      </c>
      <c r="D25" s="1" t="s">
        <v>2</v>
      </c>
      <c r="E25" s="1">
        <v>159</v>
      </c>
      <c r="F25" s="1">
        <v>158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2">
        <f t="shared" si="0"/>
        <v>15.85</v>
      </c>
      <c r="N25" s="3">
        <f t="shared" si="1"/>
        <v>1.9730969010411544E-2</v>
      </c>
      <c r="O25" s="4">
        <f>N25*10000/$S$5</f>
        <v>0.3946193802082309</v>
      </c>
      <c r="P25">
        <f>SUM($O$11:O24)</f>
        <v>6.653630131918443</v>
      </c>
      <c r="Q25" s="22">
        <f>1/(1+EXP($U$2+$U$3*M25+$U$4*$S$7+$U$5*P25))</f>
        <v>0.99992632985185026</v>
      </c>
      <c r="R25">
        <v>0.63547953614476216</v>
      </c>
      <c r="S25">
        <f t="shared" si="2"/>
        <v>0</v>
      </c>
    </row>
    <row r="26" spans="1:19" x14ac:dyDescent="0.3">
      <c r="A26" s="1">
        <v>628</v>
      </c>
      <c r="B26" s="1">
        <v>104</v>
      </c>
      <c r="C26" s="1">
        <v>1</v>
      </c>
      <c r="D26" s="1" t="s">
        <v>2</v>
      </c>
      <c r="E26" s="1">
        <v>157</v>
      </c>
      <c r="F26" s="1">
        <v>157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2">
        <f t="shared" si="0"/>
        <v>15.7</v>
      </c>
      <c r="N26" s="3">
        <f t="shared" si="1"/>
        <v>1.9359279329583701E-2</v>
      </c>
      <c r="O26" s="4">
        <f>N26*10000/$S$5</f>
        <v>0.38718558659167401</v>
      </c>
      <c r="P26">
        <f>SUM($O$11:O25)</f>
        <v>7.0482495121266737</v>
      </c>
      <c r="Q26" s="22">
        <f>1/(1+EXP($U$2+$U$3*M26+$U$4*$S$7+$U$5*P26))</f>
        <v>0.99992169973750511</v>
      </c>
      <c r="R26">
        <v>0.37049420952949141</v>
      </c>
      <c r="S26">
        <f t="shared" si="2"/>
        <v>0</v>
      </c>
    </row>
    <row r="27" spans="1:19" x14ac:dyDescent="0.3">
      <c r="A27" s="1">
        <v>628</v>
      </c>
      <c r="B27" s="1">
        <v>103</v>
      </c>
      <c r="C27" s="1">
        <v>1</v>
      </c>
      <c r="D27" s="1" t="s">
        <v>2</v>
      </c>
      <c r="E27" s="1">
        <v>156</v>
      </c>
      <c r="F27" s="1">
        <v>156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2">
        <f t="shared" si="0"/>
        <v>15.6</v>
      </c>
      <c r="N27" s="3">
        <f t="shared" si="1"/>
        <v>1.9113449704440299E-2</v>
      </c>
      <c r="O27" s="4">
        <f>N27*10000/$S$5</f>
        <v>0.38226899408880599</v>
      </c>
      <c r="P27">
        <f>SUM($O$11:O26)</f>
        <v>7.4354350987183473</v>
      </c>
      <c r="Q27" s="22">
        <f>1/(1+EXP($U$2+$U$3*M27+$U$4*$S$7+$U$5*P27))</f>
        <v>0.99991767048593516</v>
      </c>
      <c r="R27">
        <v>2.2598345422305544E-2</v>
      </c>
      <c r="S27">
        <f t="shared" si="2"/>
        <v>0</v>
      </c>
    </row>
    <row r="28" spans="1:19" x14ac:dyDescent="0.3">
      <c r="A28" s="1">
        <v>628</v>
      </c>
      <c r="B28" s="1">
        <v>85</v>
      </c>
      <c r="C28" s="1">
        <v>1</v>
      </c>
      <c r="D28" s="1" t="s">
        <v>2</v>
      </c>
      <c r="E28" s="1">
        <v>151</v>
      </c>
      <c r="F28" s="1">
        <v>158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2">
        <f t="shared" si="0"/>
        <v>15.45</v>
      </c>
      <c r="N28" s="3">
        <f t="shared" si="1"/>
        <v>1.8747650509837937E-2</v>
      </c>
      <c r="O28" s="4">
        <f>N28*10000/$S$5</f>
        <v>0.37495301019675875</v>
      </c>
      <c r="P28">
        <f>SUM($O$11:O27)</f>
        <v>7.8177040928071531</v>
      </c>
      <c r="Q28" s="22">
        <f>1/(1+EXP($U$2+$U$3*M28+$U$4*$S$7+$U$5*P28))</f>
        <v>0.99991257924727983</v>
      </c>
      <c r="R28">
        <v>0.38979003023047953</v>
      </c>
      <c r="S28">
        <f t="shared" si="2"/>
        <v>0</v>
      </c>
    </row>
    <row r="29" spans="1:19" x14ac:dyDescent="0.3">
      <c r="A29" s="1">
        <v>628</v>
      </c>
      <c r="B29" s="1">
        <v>25</v>
      </c>
      <c r="C29" s="1">
        <v>1</v>
      </c>
      <c r="D29" s="1" t="s">
        <v>2</v>
      </c>
      <c r="E29" s="1">
        <v>155</v>
      </c>
      <c r="F29" s="1">
        <v>153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2">
        <f t="shared" si="0"/>
        <v>15.4</v>
      </c>
      <c r="N29" s="3">
        <f t="shared" si="1"/>
        <v>1.8626502843133885E-2</v>
      </c>
      <c r="O29" s="4">
        <f>N29*10000/$S$5</f>
        <v>0.37253005686267771</v>
      </c>
      <c r="P29">
        <f>SUM($O$11:O28)</f>
        <v>8.1926571030039117</v>
      </c>
      <c r="Q29" s="22">
        <f>1/(1+EXP($U$2+$U$3*M29+$U$4*$S$7+$U$5*P29))</f>
        <v>0.99990909929736882</v>
      </c>
      <c r="R29">
        <v>0.8501909034247126</v>
      </c>
      <c r="S29">
        <f t="shared" si="2"/>
        <v>0</v>
      </c>
    </row>
    <row r="30" spans="1:19" x14ac:dyDescent="0.3">
      <c r="A30" s="1">
        <v>628</v>
      </c>
      <c r="B30" s="1">
        <v>63</v>
      </c>
      <c r="C30" s="1">
        <v>1</v>
      </c>
      <c r="D30" s="1" t="s">
        <v>2</v>
      </c>
      <c r="E30" s="1">
        <v>155</v>
      </c>
      <c r="F30" s="1">
        <v>151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2">
        <f t="shared" si="0"/>
        <v>15.3</v>
      </c>
      <c r="N30" s="3">
        <f t="shared" si="1"/>
        <v>1.838538560697087E-2</v>
      </c>
      <c r="O30" s="4">
        <f>N30*10000/$S$5</f>
        <v>0.36770771213941744</v>
      </c>
      <c r="P30">
        <f>SUM($O$11:O29)</f>
        <v>8.5651871598665892</v>
      </c>
      <c r="Q30" s="22">
        <f>1/(1+EXP($U$2+$U$3*M30+$U$4*$S$7+$U$5*P30))</f>
        <v>0.99990452935295437</v>
      </c>
      <c r="R30">
        <v>0.59124332791420364</v>
      </c>
      <c r="S30">
        <f t="shared" si="2"/>
        <v>0</v>
      </c>
    </row>
    <row r="31" spans="1:19" x14ac:dyDescent="0.3">
      <c r="A31" s="1">
        <v>628</v>
      </c>
      <c r="B31" s="1">
        <v>20</v>
      </c>
      <c r="C31" s="1">
        <v>1</v>
      </c>
      <c r="D31" s="1" t="s">
        <v>2</v>
      </c>
      <c r="E31" s="1">
        <v>148</v>
      </c>
      <c r="F31" s="1">
        <v>154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2">
        <f t="shared" si="0"/>
        <v>15.1</v>
      </c>
      <c r="N31" s="3">
        <f t="shared" si="1"/>
        <v>1.7907863523625216E-2</v>
      </c>
      <c r="O31" s="4">
        <f>N31*10000/$S$5</f>
        <v>0.35815727047250429</v>
      </c>
      <c r="P31">
        <f>SUM($O$11:O30)</f>
        <v>8.9328948720060062</v>
      </c>
      <c r="Q31" s="22">
        <f>1/(1+EXP($U$2+$U$3*M31+$U$4*$S$7+$U$5*P31))</f>
        <v>0.99989770059709682</v>
      </c>
      <c r="R31">
        <v>1.9945265054206462E-2</v>
      </c>
      <c r="S31">
        <f t="shared" si="2"/>
        <v>0</v>
      </c>
    </row>
    <row r="32" spans="1:19" x14ac:dyDescent="0.3">
      <c r="A32" s="1">
        <v>628</v>
      </c>
      <c r="B32" s="1">
        <v>77</v>
      </c>
      <c r="C32" s="1">
        <v>1</v>
      </c>
      <c r="D32" s="1" t="s">
        <v>2</v>
      </c>
      <c r="E32" s="1">
        <v>151</v>
      </c>
      <c r="F32" s="1">
        <v>149</v>
      </c>
      <c r="G32" s="1">
        <v>105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2">
        <f t="shared" si="0"/>
        <v>15</v>
      </c>
      <c r="N32" s="3">
        <f t="shared" si="1"/>
        <v>1.7671458676442587E-2</v>
      </c>
      <c r="O32" s="4">
        <f>N32*10000/$S$5</f>
        <v>0.35342917352885173</v>
      </c>
      <c r="P32">
        <f>SUM($O$11:O31)</f>
        <v>9.2910521424785113</v>
      </c>
      <c r="Q32" s="22">
        <f>1/(1+EXP($U$2+$U$3*M32+$U$4*$S$7+$U$5*P32))</f>
        <v>0.99989267633448264</v>
      </c>
      <c r="R32">
        <v>0.67410232296828143</v>
      </c>
      <c r="S32">
        <f t="shared" si="2"/>
        <v>0</v>
      </c>
    </row>
    <row r="33" spans="1:19" x14ac:dyDescent="0.3">
      <c r="A33" s="1">
        <v>628</v>
      </c>
      <c r="B33" s="1">
        <v>35</v>
      </c>
      <c r="C33" s="1">
        <v>1</v>
      </c>
      <c r="D33" s="1" t="s">
        <v>2</v>
      </c>
      <c r="E33" s="1">
        <v>150</v>
      </c>
      <c r="F33" s="1">
        <v>148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2">
        <f t="shared" si="0"/>
        <v>14.9</v>
      </c>
      <c r="N33" s="3">
        <f t="shared" si="1"/>
        <v>1.743662462558675E-2</v>
      </c>
      <c r="O33" s="4">
        <f>N33*10000/$S$5</f>
        <v>0.34873249251173499</v>
      </c>
      <c r="P33">
        <f>SUM($O$11:O32)</f>
        <v>9.6444813160073632</v>
      </c>
      <c r="Q33" s="22">
        <f>1/(1+EXP($U$2+$U$3*M33+$U$4*$S$7+$U$5*P33))</f>
        <v>0.99988744626938519</v>
      </c>
      <c r="R33">
        <v>0.4275973449429743</v>
      </c>
      <c r="S33">
        <f t="shared" si="2"/>
        <v>0</v>
      </c>
    </row>
    <row r="34" spans="1:19" x14ac:dyDescent="0.3">
      <c r="A34" s="1">
        <v>628</v>
      </c>
      <c r="B34" s="1">
        <v>131</v>
      </c>
      <c r="C34" s="1">
        <v>1</v>
      </c>
      <c r="D34" s="1" t="s">
        <v>2</v>
      </c>
      <c r="E34" s="1">
        <v>147</v>
      </c>
      <c r="F34" s="1">
        <v>150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2">
        <f t="shared" si="0"/>
        <v>14.85</v>
      </c>
      <c r="N34" s="3">
        <f t="shared" si="1"/>
        <v>1.7319796648781378E-2</v>
      </c>
      <c r="O34" s="4">
        <f>N34*10000/$S$5</f>
        <v>0.34639593297562754</v>
      </c>
      <c r="P34">
        <f>SUM($O$11:O33)</f>
        <v>9.9932138085190978</v>
      </c>
      <c r="Q34" s="22">
        <f>1/(1+EXP($U$2+$U$3*M34+$U$4*$S$7+$U$5*P34))</f>
        <v>0.99988320169679856</v>
      </c>
      <c r="R34">
        <v>0.20321409839715199</v>
      </c>
      <c r="S34">
        <f t="shared" si="2"/>
        <v>0</v>
      </c>
    </row>
    <row r="35" spans="1:19" x14ac:dyDescent="0.3">
      <c r="A35" s="1">
        <v>628</v>
      </c>
      <c r="B35" s="1">
        <v>52</v>
      </c>
      <c r="C35" s="1">
        <v>1</v>
      </c>
      <c r="D35" s="1" t="s">
        <v>2</v>
      </c>
      <c r="E35" s="1">
        <v>151</v>
      </c>
      <c r="F35" s="1">
        <v>145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2">
        <f t="shared" si="0"/>
        <v>14.8</v>
      </c>
      <c r="N35" s="3">
        <f t="shared" si="1"/>
        <v>1.7203361371057709E-2</v>
      </c>
      <c r="O35" s="4">
        <f>N35*10000/$S$5</f>
        <v>0.3440672274211542</v>
      </c>
      <c r="P35">
        <f>SUM($O$11:O34)</f>
        <v>10.339609741494725</v>
      </c>
      <c r="Q35" s="22">
        <f>1/(1+EXP($U$2+$U$3*M35+$U$4*$S$7+$U$5*P35))</f>
        <v>0.99987881884848751</v>
      </c>
      <c r="R35">
        <v>0.84562009729232313</v>
      </c>
      <c r="S35">
        <f t="shared" si="2"/>
        <v>0</v>
      </c>
    </row>
    <row r="36" spans="1:19" x14ac:dyDescent="0.3">
      <c r="A36" s="1">
        <v>628</v>
      </c>
      <c r="B36" s="1">
        <v>32</v>
      </c>
      <c r="C36" s="1">
        <v>1</v>
      </c>
      <c r="D36" s="1" t="s">
        <v>2</v>
      </c>
      <c r="E36" s="1">
        <v>151</v>
      </c>
      <c r="F36" s="1">
        <v>144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2">
        <f t="shared" si="0"/>
        <v>14.75</v>
      </c>
      <c r="N36" s="3">
        <f t="shared" si="1"/>
        <v>1.7087318792415734E-2</v>
      </c>
      <c r="O36" s="4">
        <f>N36*10000/$S$5</f>
        <v>0.34174637584831469</v>
      </c>
      <c r="P36">
        <f>SUM($O$11:O35)</f>
        <v>10.683676968915879</v>
      </c>
      <c r="Q36" s="22">
        <f>1/(1+EXP($U$2+$U$3*M36+$U$4*$S$7+$U$5*P36))</f>
        <v>0.99987429406593742</v>
      </c>
      <c r="R36">
        <v>0.5741706866095776</v>
      </c>
      <c r="S36">
        <f t="shared" si="2"/>
        <v>0</v>
      </c>
    </row>
    <row r="37" spans="1:19" x14ac:dyDescent="0.3">
      <c r="A37" s="1">
        <v>628</v>
      </c>
      <c r="B37" s="1">
        <v>98</v>
      </c>
      <c r="C37" s="1">
        <v>1</v>
      </c>
      <c r="D37" s="1" t="s">
        <v>2</v>
      </c>
      <c r="E37" s="1">
        <v>151</v>
      </c>
      <c r="F37" s="1">
        <v>144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2">
        <f t="shared" si="0"/>
        <v>14.75</v>
      </c>
      <c r="N37" s="3">
        <f t="shared" si="1"/>
        <v>1.7087318792415734E-2</v>
      </c>
      <c r="O37" s="4">
        <f>N37*10000/$S$5</f>
        <v>0.34174637584831469</v>
      </c>
      <c r="P37">
        <f>SUM($O$11:O36)</f>
        <v>11.025423344764194</v>
      </c>
      <c r="Q37" s="22">
        <f>1/(1+EXP($U$2+$U$3*M37+$U$4*$S$7+$U$5*P37))</f>
        <v>0.99987094698400347</v>
      </c>
      <c r="R37">
        <v>8.198546419193109E-2</v>
      </c>
      <c r="S37">
        <f t="shared" si="2"/>
        <v>0</v>
      </c>
    </row>
    <row r="38" spans="1:19" x14ac:dyDescent="0.3">
      <c r="A38" s="1">
        <v>628</v>
      </c>
      <c r="B38" s="1">
        <v>41</v>
      </c>
      <c r="C38" s="1">
        <v>1</v>
      </c>
      <c r="D38" s="1" t="s">
        <v>2</v>
      </c>
      <c r="E38" s="1">
        <v>147</v>
      </c>
      <c r="F38" s="1">
        <v>144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2">
        <f t="shared" si="0"/>
        <v>14.55</v>
      </c>
      <c r="N38" s="3">
        <f t="shared" si="1"/>
        <v>1.6627075468664831E-2</v>
      </c>
      <c r="O38" s="4">
        <f>N38*10000/$S$5</f>
        <v>0.33254150937329663</v>
      </c>
      <c r="P38">
        <f>SUM($O$11:O37)</f>
        <v>11.367169720612509</v>
      </c>
      <c r="Q38" s="22">
        <f>1/(1+EXP($U$2+$U$3*M38+$U$4*$S$7+$U$5*P38))</f>
        <v>0.99986199227493988</v>
      </c>
      <c r="R38">
        <v>0.74440298500370572</v>
      </c>
      <c r="S38">
        <f t="shared" si="2"/>
        <v>0</v>
      </c>
    </row>
    <row r="39" spans="1:19" x14ac:dyDescent="0.3">
      <c r="A39" s="1">
        <v>628</v>
      </c>
      <c r="B39" s="1">
        <v>45</v>
      </c>
      <c r="C39" s="1">
        <v>1</v>
      </c>
      <c r="D39" s="1" t="s">
        <v>2</v>
      </c>
      <c r="E39" s="1">
        <v>141</v>
      </c>
      <c r="F39" s="1">
        <v>143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2">
        <f t="shared" si="0"/>
        <v>14.2</v>
      </c>
      <c r="N39" s="3">
        <f t="shared" si="1"/>
        <v>1.5836768566746148E-2</v>
      </c>
      <c r="O39" s="4">
        <f>N39*10000/$S$5</f>
        <v>0.31673537133492297</v>
      </c>
      <c r="P39">
        <f>SUM($O$11:O38)</f>
        <v>11.699711229985805</v>
      </c>
      <c r="Q39" s="22">
        <f>1/(1+EXP($U$2+$U$3*M39+$U$4*$S$7+$U$5*P39))</f>
        <v>0.99984793720738085</v>
      </c>
      <c r="R39">
        <v>0.44404931059672748</v>
      </c>
      <c r="S39">
        <f t="shared" si="2"/>
        <v>0</v>
      </c>
    </row>
    <row r="40" spans="1:19" x14ac:dyDescent="0.3">
      <c r="A40" s="1">
        <v>628</v>
      </c>
      <c r="B40" s="1">
        <v>82</v>
      </c>
      <c r="C40" s="1">
        <v>1</v>
      </c>
      <c r="D40" s="1" t="s">
        <v>2</v>
      </c>
      <c r="E40" s="1">
        <v>138</v>
      </c>
      <c r="F40" s="1">
        <v>145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2">
        <f t="shared" si="0"/>
        <v>14.15</v>
      </c>
      <c r="N40" s="3">
        <f t="shared" si="1"/>
        <v>1.5725438377084559E-2</v>
      </c>
      <c r="O40" s="4">
        <f>N40*10000/$S$5</f>
        <v>0.31450876754169121</v>
      </c>
      <c r="P40">
        <f>SUM($O$11:O39)</f>
        <v>12.016446601320729</v>
      </c>
      <c r="Q40" s="22">
        <f>1/(1+EXP($U$2+$U$3*M40+$U$4*$S$7+$U$5*P40))</f>
        <v>0.9998425906719175</v>
      </c>
      <c r="R40">
        <v>0.95167605781244424</v>
      </c>
      <c r="S40">
        <f t="shared" si="2"/>
        <v>0</v>
      </c>
    </row>
    <row r="41" spans="1:19" x14ac:dyDescent="0.3">
      <c r="A41" s="1">
        <v>628</v>
      </c>
      <c r="B41" s="1">
        <v>133</v>
      </c>
      <c r="C41" s="1">
        <v>1</v>
      </c>
      <c r="D41" s="1" t="s">
        <v>2</v>
      </c>
      <c r="E41" s="1">
        <v>140</v>
      </c>
      <c r="F41" s="1">
        <v>139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2">
        <f t="shared" si="0"/>
        <v>13.95</v>
      </c>
      <c r="N41" s="3">
        <f t="shared" si="1"/>
        <v>1.5284044609255192E-2</v>
      </c>
      <c r="O41" s="4">
        <f>N41*10000/$S$5</f>
        <v>0.30568089218510386</v>
      </c>
      <c r="P41">
        <f>SUM($O$11:O40)</f>
        <v>12.330955368862419</v>
      </c>
      <c r="Q41" s="22">
        <f>1/(1+EXP($U$2+$U$3*M41+$U$4*$S$7+$U$5*P41))</f>
        <v>0.9998320208786482</v>
      </c>
      <c r="R41">
        <v>0.95553804922017405</v>
      </c>
      <c r="S41">
        <f t="shared" si="2"/>
        <v>0</v>
      </c>
    </row>
    <row r="42" spans="1:19" x14ac:dyDescent="0.3">
      <c r="A42" s="1">
        <v>628</v>
      </c>
      <c r="B42" s="1">
        <v>28</v>
      </c>
      <c r="C42" s="1">
        <v>1</v>
      </c>
      <c r="D42" s="1" t="s">
        <v>2</v>
      </c>
      <c r="E42" s="1">
        <v>141</v>
      </c>
      <c r="F42" s="1">
        <v>137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2">
        <f t="shared" si="0"/>
        <v>13.9</v>
      </c>
      <c r="N42" s="3">
        <f t="shared" si="1"/>
        <v>1.5174677915002099E-2</v>
      </c>
      <c r="O42" s="4">
        <f>N42*10000/$S$5</f>
        <v>0.30349355830004199</v>
      </c>
      <c r="P42">
        <f>SUM($O$11:O41)</f>
        <v>12.636636261047522</v>
      </c>
      <c r="Q42" s="22">
        <f>1/(1+EXP($U$2+$U$3*M42+$U$4*$S$7+$U$5*P42))</f>
        <v>0.99982626255682128</v>
      </c>
      <c r="R42">
        <v>0.63761864347911601</v>
      </c>
      <c r="S42">
        <f t="shared" si="2"/>
        <v>0</v>
      </c>
    </row>
    <row r="43" spans="1:19" x14ac:dyDescent="0.3">
      <c r="A43" s="1">
        <v>628</v>
      </c>
      <c r="B43" s="1">
        <v>114</v>
      </c>
      <c r="C43" s="1">
        <v>1</v>
      </c>
      <c r="D43" s="1" t="s">
        <v>2</v>
      </c>
      <c r="E43" s="1">
        <v>136</v>
      </c>
      <c r="F43" s="1">
        <v>139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2">
        <f t="shared" ref="M43:M74" si="3">(E43+F43)/20</f>
        <v>13.75</v>
      </c>
      <c r="N43" s="3">
        <f t="shared" ref="N43:N74" si="4">PI()/40000*M43^2</f>
        <v>1.4848934026733006E-2</v>
      </c>
      <c r="O43" s="4">
        <f>N43*10000/$S$5</f>
        <v>0.29697868053466009</v>
      </c>
      <c r="P43">
        <f>SUM($O$11:O42)</f>
        <v>12.940129819347565</v>
      </c>
      <c r="Q43" s="22">
        <f>1/(1+EXP($U$2+$U$3*M43+$U$4*$S$7+$U$5*P43))</f>
        <v>0.99981663372652452</v>
      </c>
      <c r="R43">
        <v>0.30805071074841295</v>
      </c>
      <c r="S43">
        <f t="shared" si="2"/>
        <v>0</v>
      </c>
    </row>
    <row r="44" spans="1:19" x14ac:dyDescent="0.3">
      <c r="A44" s="1">
        <v>628</v>
      </c>
      <c r="B44" s="1">
        <v>111</v>
      </c>
      <c r="C44" s="1">
        <v>1</v>
      </c>
      <c r="D44" s="1" t="s">
        <v>2</v>
      </c>
      <c r="E44" s="1">
        <v>137</v>
      </c>
      <c r="F44" s="1">
        <v>137</v>
      </c>
      <c r="H44" s="1">
        <v>0</v>
      </c>
      <c r="I44" s="1">
        <v>0</v>
      </c>
      <c r="J44" s="1">
        <v>0</v>
      </c>
      <c r="K44" s="1">
        <v>1</v>
      </c>
      <c r="L44" s="1">
        <v>0</v>
      </c>
      <c r="M44" s="2">
        <f t="shared" si="3"/>
        <v>13.7</v>
      </c>
      <c r="N44" s="3">
        <f t="shared" si="4"/>
        <v>1.4741138128806704E-2</v>
      </c>
      <c r="O44" s="4">
        <f>N44*10000/$S$5</f>
        <v>0.2948227625761341</v>
      </c>
      <c r="P44">
        <f>SUM($O$11:O43)</f>
        <v>13.237108499882225</v>
      </c>
      <c r="Q44" s="22">
        <f>1/(1+EXP($U$2+$U$3*M44+$U$4*$S$7+$U$5*P44))</f>
        <v>0.99981047488695562</v>
      </c>
      <c r="R44">
        <v>3.2223759684890663E-4</v>
      </c>
      <c r="S44">
        <f t="shared" si="2"/>
        <v>0</v>
      </c>
    </row>
    <row r="45" spans="1:19" x14ac:dyDescent="0.3">
      <c r="A45" s="1">
        <v>628</v>
      </c>
      <c r="B45" s="1">
        <v>125</v>
      </c>
      <c r="C45" s="1">
        <v>1</v>
      </c>
      <c r="D45" s="1" t="s">
        <v>2</v>
      </c>
      <c r="E45" s="1">
        <v>138</v>
      </c>
      <c r="F45" s="1">
        <v>135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2">
        <f t="shared" si="3"/>
        <v>13.65</v>
      </c>
      <c r="N45" s="3">
        <f t="shared" si="4"/>
        <v>1.4633734929962106E-2</v>
      </c>
      <c r="O45" s="4">
        <f>N45*10000/$S$5</f>
        <v>0.29267469859924211</v>
      </c>
      <c r="P45">
        <f>SUM($O$11:O44)</f>
        <v>13.531931262458359</v>
      </c>
      <c r="Q45" s="22">
        <f>1/(1+EXP($U$2+$U$3*M45+$U$4*$S$7+$U$5*P45))</f>
        <v>0.99980414169602083</v>
      </c>
      <c r="R45">
        <v>0.53571936063485848</v>
      </c>
      <c r="S45">
        <f t="shared" si="2"/>
        <v>0</v>
      </c>
    </row>
    <row r="46" spans="1:19" x14ac:dyDescent="0.3">
      <c r="A46" s="1">
        <v>628</v>
      </c>
      <c r="B46" s="1">
        <v>23</v>
      </c>
      <c r="C46" s="1">
        <v>1</v>
      </c>
      <c r="D46" s="1" t="s">
        <v>2</v>
      </c>
      <c r="E46" s="1">
        <v>137</v>
      </c>
      <c r="F46" s="1">
        <v>133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2">
        <f t="shared" si="3"/>
        <v>13.5</v>
      </c>
      <c r="N46" s="3">
        <f t="shared" si="4"/>
        <v>1.4313881527918494E-2</v>
      </c>
      <c r="O46" s="4">
        <f>N46*10000/$S$5</f>
        <v>0.28627763055836986</v>
      </c>
      <c r="P46">
        <f>SUM($O$11:O45)</f>
        <v>13.824605961057602</v>
      </c>
      <c r="Q46" s="22">
        <f>1/(1+EXP($U$2+$U$3*M46+$U$4*$S$7+$U$5*P46))</f>
        <v>0.99979345902137384</v>
      </c>
      <c r="R46">
        <v>6.6819217564591527E-2</v>
      </c>
      <c r="S46">
        <f t="shared" si="2"/>
        <v>0</v>
      </c>
    </row>
    <row r="47" spans="1:19" x14ac:dyDescent="0.3">
      <c r="A47" s="1">
        <v>628</v>
      </c>
      <c r="B47" s="1">
        <v>43</v>
      </c>
      <c r="C47" s="1">
        <v>1</v>
      </c>
      <c r="D47" s="1" t="s">
        <v>2</v>
      </c>
      <c r="E47" s="1">
        <v>135</v>
      </c>
      <c r="F47" s="1">
        <v>135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2">
        <f t="shared" si="3"/>
        <v>13.5</v>
      </c>
      <c r="N47" s="3">
        <f t="shared" si="4"/>
        <v>1.4313881527918494E-2</v>
      </c>
      <c r="O47" s="4">
        <f>N47*10000/$S$5</f>
        <v>0.28627763055836986</v>
      </c>
      <c r="P47">
        <f>SUM($O$11:O46)</f>
        <v>14.110883591615972</v>
      </c>
      <c r="Q47" s="22">
        <f>1/(1+EXP($U$2+$U$3*M47+$U$4*$S$7+$U$5*P47))</f>
        <v>0.99978886244352005</v>
      </c>
      <c r="R47">
        <v>0.31939595919927288</v>
      </c>
      <c r="S47">
        <f t="shared" si="2"/>
        <v>0</v>
      </c>
    </row>
    <row r="48" spans="1:19" x14ac:dyDescent="0.3">
      <c r="A48" s="1">
        <v>628</v>
      </c>
      <c r="B48" s="1">
        <v>62</v>
      </c>
      <c r="C48" s="1">
        <v>1</v>
      </c>
      <c r="D48" s="1" t="s">
        <v>2</v>
      </c>
      <c r="E48" s="1">
        <v>134</v>
      </c>
      <c r="F48" s="1">
        <v>135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2">
        <f t="shared" si="3"/>
        <v>13.45</v>
      </c>
      <c r="N48" s="3">
        <f t="shared" si="4"/>
        <v>1.4208049125400687E-2</v>
      </c>
      <c r="O48" s="4">
        <f>N48*10000/$S$5</f>
        <v>0.28416098250801369</v>
      </c>
      <c r="P48">
        <f>SUM($O$11:O47)</f>
        <v>14.397161222174342</v>
      </c>
      <c r="Q48" s="22">
        <f>1/(1+EXP($U$2+$U$3*M48+$U$4*$S$7+$U$5*P48))</f>
        <v>0.99978195051275953</v>
      </c>
      <c r="R48">
        <v>0.74208865278842695</v>
      </c>
      <c r="S48">
        <f t="shared" si="2"/>
        <v>0</v>
      </c>
    </row>
    <row r="49" spans="1:19" x14ac:dyDescent="0.3">
      <c r="A49" s="1">
        <v>628</v>
      </c>
      <c r="B49" s="1">
        <v>18</v>
      </c>
      <c r="C49" s="1">
        <v>1</v>
      </c>
      <c r="D49" s="1" t="s">
        <v>2</v>
      </c>
      <c r="E49" s="1">
        <v>134</v>
      </c>
      <c r="F49" s="1">
        <v>134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2">
        <f t="shared" si="3"/>
        <v>13.4</v>
      </c>
      <c r="N49" s="3">
        <f t="shared" si="4"/>
        <v>1.4102609421964582E-2</v>
      </c>
      <c r="O49" s="4">
        <f>N49*10000/$S$5</f>
        <v>0.28205218843929164</v>
      </c>
      <c r="P49">
        <f>SUM($O$11:O48)</f>
        <v>14.681322204682356</v>
      </c>
      <c r="Q49" s="22">
        <f>1/(1+EXP($U$2+$U$3*M49+$U$4*$S$7+$U$5*P49))</f>
        <v>0.99977484900372604</v>
      </c>
      <c r="R49">
        <v>0.27388310653630332</v>
      </c>
      <c r="S49">
        <f t="shared" si="2"/>
        <v>0</v>
      </c>
    </row>
    <row r="50" spans="1:19" x14ac:dyDescent="0.3">
      <c r="A50" s="1">
        <v>628</v>
      </c>
      <c r="B50" s="1">
        <v>96</v>
      </c>
      <c r="C50" s="1">
        <v>1</v>
      </c>
      <c r="D50" s="1" t="s">
        <v>2</v>
      </c>
      <c r="E50" s="1">
        <v>126</v>
      </c>
      <c r="F50" s="1">
        <v>138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2">
        <f t="shared" si="3"/>
        <v>13.2</v>
      </c>
      <c r="N50" s="3">
        <f t="shared" si="4"/>
        <v>1.3684777599037138E-2</v>
      </c>
      <c r="O50" s="4">
        <f>N50*10000/$S$5</f>
        <v>0.2736955519807428</v>
      </c>
      <c r="P50">
        <f>SUM($O$11:O49)</f>
        <v>14.963374393121647</v>
      </c>
      <c r="Q50" s="22">
        <f>1/(1+EXP($U$2+$U$3*M50+$U$4*$S$7+$U$5*P50))</f>
        <v>0.99976033037581302</v>
      </c>
      <c r="R50">
        <v>0.36649670400182011</v>
      </c>
      <c r="S50">
        <f t="shared" si="2"/>
        <v>0</v>
      </c>
    </row>
    <row r="51" spans="1:19" x14ac:dyDescent="0.3">
      <c r="A51" s="1">
        <v>628</v>
      </c>
      <c r="B51" s="1">
        <v>47</v>
      </c>
      <c r="C51" s="1">
        <v>1</v>
      </c>
      <c r="D51" s="1" t="s">
        <v>2</v>
      </c>
      <c r="E51" s="1">
        <v>129</v>
      </c>
      <c r="F51" s="1">
        <v>130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2">
        <f t="shared" si="3"/>
        <v>12.95</v>
      </c>
      <c r="N51" s="3">
        <f t="shared" si="4"/>
        <v>1.3171323549716056E-2</v>
      </c>
      <c r="O51" s="4">
        <f>N51*10000/$S$5</f>
        <v>0.26342647099432109</v>
      </c>
      <c r="P51">
        <f>SUM($O$11:O50)</f>
        <v>15.237069945102389</v>
      </c>
      <c r="Q51" s="22">
        <f>1/(1+EXP($U$2+$U$3*M51+$U$4*$S$7+$U$5*P51))</f>
        <v>0.99974242549737968</v>
      </c>
      <c r="R51">
        <v>0.84049461837722694</v>
      </c>
      <c r="S51">
        <f t="shared" si="2"/>
        <v>0</v>
      </c>
    </row>
    <row r="52" spans="1:19" x14ac:dyDescent="0.3">
      <c r="A52" s="1">
        <v>628</v>
      </c>
      <c r="B52" s="1">
        <v>51</v>
      </c>
      <c r="C52" s="1">
        <v>1</v>
      </c>
      <c r="D52" s="1" t="s">
        <v>2</v>
      </c>
      <c r="E52" s="1">
        <v>128</v>
      </c>
      <c r="F52" s="1">
        <v>131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2">
        <f t="shared" si="3"/>
        <v>12.95</v>
      </c>
      <c r="N52" s="3">
        <f t="shared" si="4"/>
        <v>1.3171323549716056E-2</v>
      </c>
      <c r="O52" s="4">
        <f>N52*10000/$S$5</f>
        <v>0.26342647099432109</v>
      </c>
      <c r="P52">
        <f>SUM($O$11:O51)</f>
        <v>15.500496416096711</v>
      </c>
      <c r="Q52" s="22">
        <f>1/(1+EXP($U$2+$U$3*M52+$U$4*$S$7+$U$5*P52))</f>
        <v>0.99973715565220356</v>
      </c>
      <c r="R52">
        <v>0.49971296763467199</v>
      </c>
      <c r="S52">
        <f t="shared" si="2"/>
        <v>0</v>
      </c>
    </row>
    <row r="53" spans="1:19" x14ac:dyDescent="0.3">
      <c r="A53" s="1">
        <v>628</v>
      </c>
      <c r="B53" s="1">
        <v>156</v>
      </c>
      <c r="C53" s="1">
        <v>1</v>
      </c>
      <c r="D53" s="1" t="s">
        <v>2</v>
      </c>
      <c r="E53" s="1">
        <v>132</v>
      </c>
      <c r="F53" s="1">
        <v>126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2">
        <f t="shared" si="3"/>
        <v>12.9</v>
      </c>
      <c r="N53" s="3">
        <f t="shared" si="4"/>
        <v>1.3069810837096936E-2</v>
      </c>
      <c r="O53" s="4">
        <f>N53*10000/$S$5</f>
        <v>0.26139621674193869</v>
      </c>
      <c r="P53">
        <f>SUM($O$11:O52)</f>
        <v>15.763922887091033</v>
      </c>
      <c r="Q53" s="22">
        <f>1/(1+EXP($U$2+$U$3*M53+$U$4*$S$7+$U$5*P53))</f>
        <v>0.99972902794986473</v>
      </c>
      <c r="R53">
        <v>0.50073717341470447</v>
      </c>
      <c r="S53">
        <f t="shared" si="2"/>
        <v>0</v>
      </c>
    </row>
    <row r="54" spans="1:19" x14ac:dyDescent="0.3">
      <c r="A54" s="1">
        <v>628</v>
      </c>
      <c r="B54" s="1">
        <v>30</v>
      </c>
      <c r="C54" s="1">
        <v>1</v>
      </c>
      <c r="D54" s="1" t="s">
        <v>2</v>
      </c>
      <c r="E54" s="1">
        <v>127</v>
      </c>
      <c r="F54" s="1">
        <v>130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2">
        <f t="shared" si="3"/>
        <v>12.85</v>
      </c>
      <c r="N54" s="3">
        <f t="shared" si="4"/>
        <v>1.2968690823559515E-2</v>
      </c>
      <c r="O54" s="4">
        <f>N54*10000/$S$5</f>
        <v>0.25937381647119029</v>
      </c>
      <c r="P54">
        <f>SUM($O$11:O53)</f>
        <v>16.02531910383297</v>
      </c>
      <c r="Q54" s="22">
        <f>1/(1+EXP($U$2+$U$3*M54+$U$4*$S$7+$U$5*P54))</f>
        <v>0.99972069259225638</v>
      </c>
      <c r="R54">
        <v>0.95183760735368295</v>
      </c>
      <c r="S54">
        <f t="shared" si="2"/>
        <v>0</v>
      </c>
    </row>
    <row r="55" spans="1:19" x14ac:dyDescent="0.3">
      <c r="A55" s="1">
        <v>628</v>
      </c>
      <c r="B55" s="1">
        <v>91</v>
      </c>
      <c r="C55" s="1">
        <v>1</v>
      </c>
      <c r="D55" s="1" t="s">
        <v>2</v>
      </c>
      <c r="E55" s="1">
        <v>129</v>
      </c>
      <c r="F55" s="1">
        <v>128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2">
        <f t="shared" si="3"/>
        <v>12.85</v>
      </c>
      <c r="N55" s="3">
        <f t="shared" si="4"/>
        <v>1.2968690823559515E-2</v>
      </c>
      <c r="O55" s="4">
        <f>N55*10000/$S$5</f>
        <v>0.25937381647119029</v>
      </c>
      <c r="P55">
        <f>SUM($O$11:O54)</f>
        <v>16.28469292030416</v>
      </c>
      <c r="Q55" s="22">
        <f>1/(1+EXP($U$2+$U$3*M55+$U$4*$S$7+$U$5*P55))</f>
        <v>0.99971506702060919</v>
      </c>
      <c r="R55">
        <v>0.93291990334238706</v>
      </c>
      <c r="S55">
        <f t="shared" si="2"/>
        <v>0</v>
      </c>
    </row>
    <row r="56" spans="1:19" x14ac:dyDescent="0.3">
      <c r="A56" s="1">
        <v>628</v>
      </c>
      <c r="B56" s="1">
        <v>14</v>
      </c>
      <c r="C56" s="1">
        <v>1</v>
      </c>
      <c r="D56" s="1" t="s">
        <v>2</v>
      </c>
      <c r="E56" s="1">
        <v>125</v>
      </c>
      <c r="F56" s="1">
        <v>130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2">
        <f t="shared" si="3"/>
        <v>12.75</v>
      </c>
      <c r="N56" s="3">
        <f t="shared" si="4"/>
        <v>1.2767628893729769E-2</v>
      </c>
      <c r="O56" s="4">
        <f>N56*10000/$S$5</f>
        <v>0.25535257787459537</v>
      </c>
      <c r="P56">
        <f>SUM($O$11:O55)</f>
        <v>16.544066736775349</v>
      </c>
      <c r="Q56" s="22">
        <f>1/(1+EXP($U$2+$U$3*M56+$U$4*$S$7+$U$5*P56))</f>
        <v>0.99970333727601446</v>
      </c>
      <c r="R56">
        <v>0.32326242464050448</v>
      </c>
      <c r="S56">
        <f t="shared" si="2"/>
        <v>0</v>
      </c>
    </row>
    <row r="57" spans="1:19" x14ac:dyDescent="0.3">
      <c r="A57" s="1">
        <v>628</v>
      </c>
      <c r="B57" s="1">
        <v>38</v>
      </c>
      <c r="C57" s="1">
        <v>1</v>
      </c>
      <c r="D57" s="1" t="s">
        <v>2</v>
      </c>
      <c r="E57" s="1">
        <v>127</v>
      </c>
      <c r="F57" s="1">
        <v>127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2">
        <f t="shared" si="3"/>
        <v>12.7</v>
      </c>
      <c r="N57" s="3">
        <f t="shared" si="4"/>
        <v>1.2667686977437443E-2</v>
      </c>
      <c r="O57" s="4">
        <f>N57*10000/$S$5</f>
        <v>0.25335373954874885</v>
      </c>
      <c r="P57">
        <f>SUM($O$11:O56)</f>
        <v>16.799419314649946</v>
      </c>
      <c r="Q57" s="22">
        <f>1/(1+EXP($U$2+$U$3*M57+$U$4*$S$7+$U$5*P57))</f>
        <v>0.9996943539364993</v>
      </c>
      <c r="R57">
        <v>0.27960446156544616</v>
      </c>
      <c r="S57">
        <f t="shared" si="2"/>
        <v>0</v>
      </c>
    </row>
    <row r="58" spans="1:19" x14ac:dyDescent="0.3">
      <c r="A58" s="1">
        <v>628</v>
      </c>
      <c r="B58" s="1">
        <v>171</v>
      </c>
      <c r="C58" s="1">
        <v>1</v>
      </c>
      <c r="D58" s="1" t="s">
        <v>2</v>
      </c>
      <c r="E58" s="1">
        <v>126</v>
      </c>
      <c r="F58" s="1">
        <v>127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2">
        <f t="shared" si="3"/>
        <v>12.65</v>
      </c>
      <c r="N58" s="3">
        <f t="shared" si="4"/>
        <v>1.2568137760226817E-2</v>
      </c>
      <c r="O58" s="4">
        <f>N58*10000/$S$5</f>
        <v>0.25136275520453633</v>
      </c>
      <c r="P58">
        <f>SUM($O$11:O57)</f>
        <v>17.052773054198695</v>
      </c>
      <c r="Q58" s="22">
        <f>1/(1+EXP($U$2+$U$3*M58+$U$4*$S$7+$U$5*P58))</f>
        <v>0.99968514704189804</v>
      </c>
      <c r="R58">
        <v>0.84531859146783528</v>
      </c>
      <c r="S58">
        <f t="shared" si="2"/>
        <v>0</v>
      </c>
    </row>
    <row r="59" spans="1:19" x14ac:dyDescent="0.3">
      <c r="A59" s="1">
        <v>628</v>
      </c>
      <c r="B59" s="1">
        <v>128</v>
      </c>
      <c r="C59" s="1">
        <v>1</v>
      </c>
      <c r="D59" s="1" t="s">
        <v>2</v>
      </c>
      <c r="E59" s="1">
        <v>127</v>
      </c>
      <c r="F59" s="1">
        <v>125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2">
        <f t="shared" si="3"/>
        <v>12.6</v>
      </c>
      <c r="N59" s="3">
        <f t="shared" si="4"/>
        <v>1.2468981242097887E-2</v>
      </c>
      <c r="O59" s="4">
        <f>N59*10000/$S$5</f>
        <v>0.24937962484195775</v>
      </c>
      <c r="P59">
        <f>SUM($O$11:O58)</f>
        <v>17.304135809403231</v>
      </c>
      <c r="Q59" s="22">
        <f>1/(1+EXP($U$2+$U$3*M59+$U$4*$S$7+$U$5*P59))</f>
        <v>0.99967571254066634</v>
      </c>
      <c r="R59">
        <v>0.29863416574739454</v>
      </c>
      <c r="S59">
        <f t="shared" si="2"/>
        <v>0</v>
      </c>
    </row>
    <row r="60" spans="1:19" x14ac:dyDescent="0.3">
      <c r="A60" s="1">
        <v>628</v>
      </c>
      <c r="B60" s="1">
        <v>167</v>
      </c>
      <c r="C60" s="1">
        <v>1</v>
      </c>
      <c r="D60" s="1" t="s">
        <v>2</v>
      </c>
      <c r="E60" s="1">
        <v>127</v>
      </c>
      <c r="F60" s="1">
        <v>124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2">
        <f t="shared" si="3"/>
        <v>12.55</v>
      </c>
      <c r="N60" s="3">
        <f t="shared" si="4"/>
        <v>1.2370217423050662E-2</v>
      </c>
      <c r="O60" s="4">
        <f>N60*10000/$S$5</f>
        <v>0.24740434846101322</v>
      </c>
      <c r="P60">
        <f>SUM($O$11:O59)</f>
        <v>17.553515434245188</v>
      </c>
      <c r="Q60" s="22">
        <f>1/(1+EXP($U$2+$U$3*M60+$U$4*$S$7+$U$5*P60))</f>
        <v>0.99966604634878653</v>
      </c>
      <c r="R60">
        <v>0.96470420655273947</v>
      </c>
      <c r="S60">
        <f t="shared" si="2"/>
        <v>0</v>
      </c>
    </row>
    <row r="61" spans="1:19" x14ac:dyDescent="0.3">
      <c r="A61" s="1">
        <v>628</v>
      </c>
      <c r="B61" s="1">
        <v>4</v>
      </c>
      <c r="C61" s="1">
        <v>1</v>
      </c>
      <c r="D61" s="1" t="s">
        <v>2</v>
      </c>
      <c r="E61" s="1">
        <v>124</v>
      </c>
      <c r="F61" s="1">
        <v>123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2">
        <f t="shared" si="3"/>
        <v>12.35</v>
      </c>
      <c r="N61" s="3">
        <f t="shared" si="4"/>
        <v>1.197908913767873E-2</v>
      </c>
      <c r="O61" s="4">
        <f>N61*10000/$S$5</f>
        <v>0.23958178275357461</v>
      </c>
      <c r="P61">
        <f>SUM($O$11:O60)</f>
        <v>17.800919782706202</v>
      </c>
      <c r="Q61" s="22">
        <f>1/(1+EXP($U$2+$U$3*M61+$U$4*$S$7+$U$5*P61))</f>
        <v>0.99964545979333674</v>
      </c>
      <c r="R61">
        <v>0.61070359741841984</v>
      </c>
      <c r="S61">
        <f t="shared" si="2"/>
        <v>0</v>
      </c>
    </row>
    <row r="62" spans="1:19" x14ac:dyDescent="0.3">
      <c r="A62" s="1">
        <v>628</v>
      </c>
      <c r="B62" s="1">
        <v>26</v>
      </c>
      <c r="C62" s="1">
        <v>1</v>
      </c>
      <c r="D62" s="1" t="s">
        <v>2</v>
      </c>
      <c r="E62" s="1">
        <v>123</v>
      </c>
      <c r="F62" s="1">
        <v>123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2">
        <f t="shared" si="3"/>
        <v>12.3</v>
      </c>
      <c r="N62" s="3">
        <f t="shared" si="4"/>
        <v>1.1882288814039996E-2</v>
      </c>
      <c r="O62" s="4">
        <f>N62*10000/$S$5</f>
        <v>0.23764577628079994</v>
      </c>
      <c r="P62">
        <f>SUM($O$11:O61)</f>
        <v>18.040501565459778</v>
      </c>
      <c r="Q62" s="22">
        <f>1/(1+EXP($U$2+$U$3*M62+$U$4*$S$7+$U$5*P62))</f>
        <v>0.99963516707140898</v>
      </c>
      <c r="R62">
        <v>0.56805661105706284</v>
      </c>
      <c r="S62">
        <f t="shared" si="2"/>
        <v>0</v>
      </c>
    </row>
    <row r="63" spans="1:19" x14ac:dyDescent="0.3">
      <c r="A63" s="1">
        <v>628</v>
      </c>
      <c r="B63" s="1">
        <v>142</v>
      </c>
      <c r="C63" s="1">
        <v>1</v>
      </c>
      <c r="D63" s="1" t="s">
        <v>2</v>
      </c>
      <c r="E63" s="1">
        <v>122</v>
      </c>
      <c r="F63" s="1">
        <v>124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2">
        <f t="shared" si="3"/>
        <v>12.3</v>
      </c>
      <c r="N63" s="3">
        <f t="shared" si="4"/>
        <v>1.1882288814039996E-2</v>
      </c>
      <c r="O63" s="4">
        <f>N63*10000/$S$5</f>
        <v>0.23764577628079994</v>
      </c>
      <c r="P63">
        <f>SUM($O$11:O62)</f>
        <v>18.278147341740578</v>
      </c>
      <c r="Q63" s="22">
        <f>1/(1+EXP($U$2+$U$3*M63+$U$4*$S$7+$U$5*P63))</f>
        <v>0.99962844070422674</v>
      </c>
      <c r="R63">
        <v>0.85789610323120624</v>
      </c>
      <c r="S63">
        <f t="shared" si="2"/>
        <v>0</v>
      </c>
    </row>
    <row r="64" spans="1:19" x14ac:dyDescent="0.3">
      <c r="A64" s="1">
        <v>628</v>
      </c>
      <c r="B64" s="1">
        <v>72</v>
      </c>
      <c r="C64" s="1">
        <v>1</v>
      </c>
      <c r="D64" s="1" t="s">
        <v>2</v>
      </c>
      <c r="E64" s="1">
        <v>121</v>
      </c>
      <c r="F64" s="1">
        <v>124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2">
        <f t="shared" si="3"/>
        <v>12.25</v>
      </c>
      <c r="N64" s="3">
        <f t="shared" si="4"/>
        <v>1.1785881189482959E-2</v>
      </c>
      <c r="O64" s="4">
        <f>N64*10000/$S$5</f>
        <v>0.23571762378965916</v>
      </c>
      <c r="P64">
        <f>SUM($O$11:O63)</f>
        <v>18.515793118021378</v>
      </c>
      <c r="Q64" s="22">
        <f>1/(1+EXP($U$2+$U$3*M64+$U$4*$S$7+$U$5*P64))</f>
        <v>0.99961771098643282</v>
      </c>
      <c r="R64">
        <v>0.82457982933867457</v>
      </c>
      <c r="S64">
        <f t="shared" si="2"/>
        <v>0</v>
      </c>
    </row>
    <row r="65" spans="1:19" x14ac:dyDescent="0.3">
      <c r="A65" s="1">
        <v>628</v>
      </c>
      <c r="B65" s="1">
        <v>86</v>
      </c>
      <c r="C65" s="1">
        <v>1</v>
      </c>
      <c r="D65" s="1" t="s">
        <v>2</v>
      </c>
      <c r="E65" s="1">
        <v>123</v>
      </c>
      <c r="F65" s="1">
        <v>122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2">
        <f t="shared" si="3"/>
        <v>12.25</v>
      </c>
      <c r="N65" s="3">
        <f t="shared" si="4"/>
        <v>1.1785881189482959E-2</v>
      </c>
      <c r="O65" s="4">
        <f>N65*10000/$S$5</f>
        <v>0.23571762378965916</v>
      </c>
      <c r="P65">
        <f>SUM($O$11:O64)</f>
        <v>18.751510741811035</v>
      </c>
      <c r="Q65" s="22">
        <f>1/(1+EXP($U$2+$U$3*M65+$U$4*$S$7+$U$5*P65))</f>
        <v>0.99961072061394085</v>
      </c>
      <c r="R65">
        <v>0.56212878918509557</v>
      </c>
      <c r="S65">
        <f t="shared" si="2"/>
        <v>0</v>
      </c>
    </row>
    <row r="66" spans="1:19" x14ac:dyDescent="0.3">
      <c r="A66" s="1">
        <v>628</v>
      </c>
      <c r="B66" s="1">
        <v>2</v>
      </c>
      <c r="C66" s="1">
        <v>1</v>
      </c>
      <c r="D66" s="1" t="s">
        <v>2</v>
      </c>
      <c r="E66" s="1">
        <v>122</v>
      </c>
      <c r="F66" s="1">
        <v>116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2">
        <f t="shared" si="3"/>
        <v>11.9</v>
      </c>
      <c r="N66" s="3">
        <f t="shared" si="4"/>
        <v>1.1122023391871266E-2</v>
      </c>
      <c r="O66" s="4">
        <f>N66*10000/$S$5</f>
        <v>0.22244046783742533</v>
      </c>
      <c r="P66">
        <f>SUM($O$11:O65)</f>
        <v>18.987228365600693</v>
      </c>
      <c r="Q66" s="22">
        <f>1/(1+EXP($U$2+$U$3*M66+$U$4*$S$7+$U$5*P66))</f>
        <v>0.999574266856737</v>
      </c>
      <c r="R66">
        <v>0.30791103347320636</v>
      </c>
      <c r="S66">
        <f t="shared" si="2"/>
        <v>0</v>
      </c>
    </row>
    <row r="67" spans="1:19" x14ac:dyDescent="0.3">
      <c r="A67" s="1">
        <v>628</v>
      </c>
      <c r="B67" s="1">
        <v>57</v>
      </c>
      <c r="C67" s="1">
        <v>1</v>
      </c>
      <c r="D67" s="1" t="s">
        <v>2</v>
      </c>
      <c r="E67" s="1">
        <v>119</v>
      </c>
      <c r="F67" s="1">
        <v>119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2">
        <f t="shared" si="3"/>
        <v>11.9</v>
      </c>
      <c r="N67" s="3">
        <f t="shared" si="4"/>
        <v>1.1122023391871266E-2</v>
      </c>
      <c r="O67" s="4">
        <f>N67*10000/$S$5</f>
        <v>0.22244046783742533</v>
      </c>
      <c r="P67">
        <f>SUM($O$11:O66)</f>
        <v>19.209668833438119</v>
      </c>
      <c r="Q67" s="22">
        <f>1/(1+EXP($U$2+$U$3*M67+$U$4*$S$7+$U$5*P67))</f>
        <v>0.99956692465505737</v>
      </c>
      <c r="R67">
        <v>9.4673465042054983E-2</v>
      </c>
      <c r="S67">
        <f t="shared" si="2"/>
        <v>0</v>
      </c>
    </row>
    <row r="68" spans="1:19" x14ac:dyDescent="0.3">
      <c r="A68" s="1">
        <v>628</v>
      </c>
      <c r="B68" s="1">
        <v>108</v>
      </c>
      <c r="C68" s="1">
        <v>1</v>
      </c>
      <c r="D68" s="1" t="s">
        <v>2</v>
      </c>
      <c r="E68" s="1">
        <v>120</v>
      </c>
      <c r="F68" s="1">
        <v>116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2">
        <f t="shared" si="3"/>
        <v>11.8</v>
      </c>
      <c r="N68" s="3">
        <f t="shared" si="4"/>
        <v>1.093588402714607E-2</v>
      </c>
      <c r="O68" s="4">
        <f>N68*10000/$S$5</f>
        <v>0.21871768054292143</v>
      </c>
      <c r="P68">
        <f>SUM($O$11:O67)</f>
        <v>19.432109301275545</v>
      </c>
      <c r="Q68" s="22">
        <f>1/(1+EXP($U$2+$U$3*M68+$U$4*$S$7+$U$5*P68))</f>
        <v>0.99955037742688557</v>
      </c>
      <c r="R68">
        <v>4.0236807245624062E-2</v>
      </c>
      <c r="S68">
        <f t="shared" si="2"/>
        <v>0</v>
      </c>
    </row>
    <row r="69" spans="1:19" x14ac:dyDescent="0.3">
      <c r="A69" s="1">
        <v>628</v>
      </c>
      <c r="B69" s="1">
        <v>12</v>
      </c>
      <c r="C69" s="1">
        <v>1</v>
      </c>
      <c r="D69" s="1" t="s">
        <v>2</v>
      </c>
      <c r="E69" s="1">
        <v>114</v>
      </c>
      <c r="F69" s="1">
        <v>121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2">
        <f t="shared" si="3"/>
        <v>11.75</v>
      </c>
      <c r="N69" s="3">
        <f t="shared" si="4"/>
        <v>1.0843403393406021E-2</v>
      </c>
      <c r="O69" s="4">
        <f>N69*10000/$S$5</f>
        <v>0.21686806786812041</v>
      </c>
      <c r="P69">
        <f>SUM($O$11:O68)</f>
        <v>19.650826981818469</v>
      </c>
      <c r="Q69" s="22">
        <f>1/(1+EXP($U$2+$U$3*M69+$U$4*$S$7+$U$5*P69))</f>
        <v>0.99953806705759918</v>
      </c>
      <c r="R69">
        <v>0.44549551719264369</v>
      </c>
      <c r="S69">
        <f t="shared" si="2"/>
        <v>0</v>
      </c>
    </row>
    <row r="70" spans="1:19" x14ac:dyDescent="0.3">
      <c r="A70" s="1">
        <v>628</v>
      </c>
      <c r="B70" s="1">
        <v>84</v>
      </c>
      <c r="C70" s="1">
        <v>1</v>
      </c>
      <c r="D70" s="1" t="s">
        <v>2</v>
      </c>
      <c r="E70" s="1">
        <v>120</v>
      </c>
      <c r="F70" s="1">
        <v>115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2">
        <f t="shared" si="3"/>
        <v>11.75</v>
      </c>
      <c r="N70" s="3">
        <f t="shared" si="4"/>
        <v>1.0843403393406021E-2</v>
      </c>
      <c r="O70" s="4">
        <f>N70*10000/$S$5</f>
        <v>0.21686806786812041</v>
      </c>
      <c r="P70">
        <f>SUM($O$11:O69)</f>
        <v>19.867695049686589</v>
      </c>
      <c r="Q70" s="22">
        <f>1/(1+EXP($U$2+$U$3*M70+$U$4*$S$7+$U$5*P70))</f>
        <v>0.9995303020771874</v>
      </c>
      <c r="R70">
        <v>0.99719515752778864</v>
      </c>
      <c r="S70">
        <f t="shared" si="2"/>
        <v>0</v>
      </c>
    </row>
    <row r="71" spans="1:19" x14ac:dyDescent="0.3">
      <c r="A71" s="1">
        <v>628</v>
      </c>
      <c r="B71" s="1">
        <v>170</v>
      </c>
      <c r="C71" s="1">
        <v>1</v>
      </c>
      <c r="D71" s="1" t="s">
        <v>2</v>
      </c>
      <c r="E71" s="1">
        <v>116</v>
      </c>
      <c r="F71" s="1">
        <v>119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2">
        <f t="shared" si="3"/>
        <v>11.75</v>
      </c>
      <c r="N71" s="3">
        <f t="shared" si="4"/>
        <v>1.0843403393406021E-2</v>
      </c>
      <c r="O71" s="4">
        <f>N71*10000/$S$5</f>
        <v>0.21686806786812041</v>
      </c>
      <c r="P71">
        <f>SUM($O$11:O70)</f>
        <v>20.084563117554708</v>
      </c>
      <c r="Q71" s="22">
        <f>1/(1+EXP($U$2+$U$3*M71+$U$4*$S$7+$U$5*P71))</f>
        <v>0.99952240663171132</v>
      </c>
      <c r="R71">
        <v>0.9085266456236063</v>
      </c>
      <c r="S71">
        <f t="shared" si="2"/>
        <v>0</v>
      </c>
    </row>
    <row r="72" spans="1:19" x14ac:dyDescent="0.3">
      <c r="A72" s="1">
        <v>628</v>
      </c>
      <c r="B72" s="1">
        <v>79</v>
      </c>
      <c r="C72" s="1">
        <v>1</v>
      </c>
      <c r="D72" s="1" t="s">
        <v>2</v>
      </c>
      <c r="E72" s="1">
        <v>118</v>
      </c>
      <c r="F72" s="1">
        <v>116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2">
        <f t="shared" si="3"/>
        <v>11.7</v>
      </c>
      <c r="N72" s="3">
        <f t="shared" si="4"/>
        <v>1.0751315458747669E-2</v>
      </c>
      <c r="O72" s="4">
        <f>N72*10000/$S$5</f>
        <v>0.21502630917495338</v>
      </c>
      <c r="P72">
        <f>SUM($O$11:O71)</f>
        <v>20.301431185422828</v>
      </c>
      <c r="Q72" s="22">
        <f>1/(1+EXP($U$2+$U$3*M72+$U$4*$S$7+$U$5*P72))</f>
        <v>0.99950940057040671</v>
      </c>
      <c r="R72">
        <v>0.76448136135448364</v>
      </c>
      <c r="S72">
        <f t="shared" si="2"/>
        <v>0</v>
      </c>
    </row>
    <row r="73" spans="1:19" x14ac:dyDescent="0.3">
      <c r="A73" s="1">
        <v>628</v>
      </c>
      <c r="B73" s="1">
        <v>39</v>
      </c>
      <c r="C73" s="1">
        <v>1</v>
      </c>
      <c r="D73" s="1" t="s">
        <v>2</v>
      </c>
      <c r="E73" s="1">
        <v>115</v>
      </c>
      <c r="F73" s="1">
        <v>116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2">
        <f t="shared" si="3"/>
        <v>11.55</v>
      </c>
      <c r="N73" s="3">
        <f t="shared" si="4"/>
        <v>1.0477407849262809E-2</v>
      </c>
      <c r="O73" s="4">
        <f>N73*10000/$S$5</f>
        <v>0.2095481569852562</v>
      </c>
      <c r="P73">
        <f>SUM($O$11:O72)</f>
        <v>20.51645749459778</v>
      </c>
      <c r="Q73" s="22">
        <f>1/(1+EXP($U$2+$U$3*M73+$U$4*$S$7+$U$5*P73))</f>
        <v>0.99948572869670116</v>
      </c>
      <c r="R73">
        <v>0.89741149243494012</v>
      </c>
      <c r="S73">
        <f t="shared" si="2"/>
        <v>0</v>
      </c>
    </row>
    <row r="74" spans="1:19" x14ac:dyDescent="0.3">
      <c r="A74" s="1">
        <v>628</v>
      </c>
      <c r="B74" s="1">
        <v>185</v>
      </c>
      <c r="C74" s="1">
        <v>1</v>
      </c>
      <c r="D74" s="1" t="s">
        <v>2</v>
      </c>
      <c r="E74" s="1">
        <v>112</v>
      </c>
      <c r="F74" s="1">
        <v>119</v>
      </c>
      <c r="H74" s="1">
        <v>0</v>
      </c>
      <c r="I74" s="1">
        <v>0</v>
      </c>
      <c r="J74" s="1">
        <v>5</v>
      </c>
      <c r="K74" s="1">
        <v>0</v>
      </c>
      <c r="L74" s="1">
        <v>0</v>
      </c>
      <c r="M74" s="2">
        <f t="shared" si="3"/>
        <v>11.55</v>
      </c>
      <c r="N74" s="3">
        <f t="shared" si="4"/>
        <v>1.0477407849262809E-2</v>
      </c>
      <c r="O74" s="4">
        <f>N74*10000/$S$5</f>
        <v>0.2095481569852562</v>
      </c>
      <c r="P74">
        <f>SUM($O$11:O73)</f>
        <v>20.726005651583037</v>
      </c>
      <c r="Q74" s="22">
        <f>1/(1+EXP($U$2+$U$3*M74+$U$4*$S$7+$U$5*P74))</f>
        <v>0.99947737850609597</v>
      </c>
      <c r="R74">
        <v>0.76649515349931019</v>
      </c>
      <c r="S74">
        <f t="shared" si="2"/>
        <v>0</v>
      </c>
    </row>
    <row r="75" spans="1:19" x14ac:dyDescent="0.3">
      <c r="A75" s="1">
        <v>628</v>
      </c>
      <c r="B75" s="1">
        <v>105</v>
      </c>
      <c r="C75" s="1">
        <v>1</v>
      </c>
      <c r="D75" s="1" t="s">
        <v>2</v>
      </c>
      <c r="E75" s="1">
        <v>115</v>
      </c>
      <c r="F75" s="1">
        <v>115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2">
        <f t="shared" ref="M75:M106" si="5">(E75+F75)/20</f>
        <v>11.5</v>
      </c>
      <c r="N75" s="3">
        <f t="shared" ref="N75:N106" si="6">PI()/40000*M75^2</f>
        <v>1.0386890710931254E-2</v>
      </c>
      <c r="O75" s="4">
        <f>N75*10000/$S$5</f>
        <v>0.20773781421862508</v>
      </c>
      <c r="P75">
        <f>SUM($O$11:O74)</f>
        <v>20.935553808568294</v>
      </c>
      <c r="Q75" s="22">
        <f>1/(1+EXP($U$2+$U$3*M75+$U$4*$S$7+$U$5*P75))</f>
        <v>0.99946344883487026</v>
      </c>
      <c r="R75">
        <v>0.65164919173573999</v>
      </c>
      <c r="S75">
        <f t="shared" si="2"/>
        <v>0</v>
      </c>
    </row>
    <row r="76" spans="1:19" x14ac:dyDescent="0.3">
      <c r="A76" s="1">
        <v>628</v>
      </c>
      <c r="B76" s="1">
        <v>147</v>
      </c>
      <c r="C76" s="1">
        <v>1</v>
      </c>
      <c r="D76" s="1" t="s">
        <v>2</v>
      </c>
      <c r="E76" s="1">
        <v>115</v>
      </c>
      <c r="F76" s="1">
        <v>115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2">
        <f t="shared" si="5"/>
        <v>11.5</v>
      </c>
      <c r="N76" s="3">
        <f t="shared" si="6"/>
        <v>1.0386890710931254E-2</v>
      </c>
      <c r="O76" s="4">
        <f>N76*10000/$S$5</f>
        <v>0.20773781421862508</v>
      </c>
      <c r="P76">
        <f>SUM($O$11:O75)</f>
        <v>21.143291622786919</v>
      </c>
      <c r="Q76" s="22">
        <f>1/(1+EXP($U$2+$U$3*M76+$U$4*$S$7+$U$5*P76))</f>
        <v>0.99945481295017868</v>
      </c>
      <c r="R76">
        <v>0.5810730997336705</v>
      </c>
      <c r="S76">
        <f t="shared" ref="S76:S139" si="7">IF(R76&gt;Q76,1,0)</f>
        <v>0</v>
      </c>
    </row>
    <row r="77" spans="1:19" x14ac:dyDescent="0.3">
      <c r="A77" s="1">
        <v>628</v>
      </c>
      <c r="B77" s="1">
        <v>162</v>
      </c>
      <c r="C77" s="1">
        <v>1</v>
      </c>
      <c r="D77" s="1" t="s">
        <v>2</v>
      </c>
      <c r="E77" s="1">
        <v>113</v>
      </c>
      <c r="F77" s="1">
        <v>117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2">
        <f t="shared" si="5"/>
        <v>11.5</v>
      </c>
      <c r="N77" s="3">
        <f t="shared" si="6"/>
        <v>1.0386890710931254E-2</v>
      </c>
      <c r="O77" s="4">
        <f>N77*10000/$S$5</f>
        <v>0.20773781421862508</v>
      </c>
      <c r="P77">
        <f>SUM($O$11:O76)</f>
        <v>21.351029437005543</v>
      </c>
      <c r="Q77" s="22">
        <f>1/(1+EXP($U$2+$U$3*M77+$U$4*$S$7+$U$5*P77))</f>
        <v>0.99944603814645516</v>
      </c>
      <c r="R77">
        <v>0.90864176845086753</v>
      </c>
      <c r="S77">
        <f t="shared" si="7"/>
        <v>0</v>
      </c>
    </row>
    <row r="78" spans="1:19" x14ac:dyDescent="0.3">
      <c r="A78" s="1">
        <v>628</v>
      </c>
      <c r="B78" s="1">
        <v>177</v>
      </c>
      <c r="C78" s="1">
        <v>1</v>
      </c>
      <c r="D78" s="1" t="s">
        <v>2</v>
      </c>
      <c r="E78" s="1">
        <v>111</v>
      </c>
      <c r="F78" s="1">
        <v>116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2">
        <f t="shared" si="5"/>
        <v>11.35</v>
      </c>
      <c r="N78" s="3">
        <f t="shared" si="6"/>
        <v>1.0117695490426777E-2</v>
      </c>
      <c r="O78" s="4">
        <f>N78*10000/$S$5</f>
        <v>0.20235390980853554</v>
      </c>
      <c r="P78">
        <f>SUM($O$11:O77)</f>
        <v>21.558767251224168</v>
      </c>
      <c r="Q78" s="22">
        <f>1/(1+EXP($U$2+$U$3*M78+$U$4*$S$7+$U$5*P78))</f>
        <v>0.9994196359541434</v>
      </c>
      <c r="R78">
        <v>0.46465961659829957</v>
      </c>
      <c r="S78">
        <f t="shared" si="7"/>
        <v>0</v>
      </c>
    </row>
    <row r="79" spans="1:19" x14ac:dyDescent="0.3">
      <c r="A79" s="1">
        <v>628</v>
      </c>
      <c r="B79" s="1">
        <v>55</v>
      </c>
      <c r="C79" s="1">
        <v>1</v>
      </c>
      <c r="D79" s="1" t="s">
        <v>2</v>
      </c>
      <c r="E79" s="1">
        <v>113</v>
      </c>
      <c r="F79" s="1">
        <v>113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2">
        <f t="shared" si="5"/>
        <v>11.3</v>
      </c>
      <c r="N79" s="3">
        <f t="shared" si="6"/>
        <v>1.0028749148422018E-2</v>
      </c>
      <c r="O79" s="4">
        <f>N79*10000/$S$5</f>
        <v>0.20057498296844037</v>
      </c>
      <c r="P79">
        <f>SUM($O$11:O78)</f>
        <v>21.761121161032705</v>
      </c>
      <c r="Q79" s="22">
        <f>1/(1+EXP($U$2+$U$3*M79+$U$4*$S$7+$U$5*P79))</f>
        <v>0.99940449752360494</v>
      </c>
      <c r="R79">
        <v>0.81160696274520649</v>
      </c>
      <c r="S79">
        <f t="shared" si="7"/>
        <v>0</v>
      </c>
    </row>
    <row r="80" spans="1:19" x14ac:dyDescent="0.3">
      <c r="A80" s="1">
        <v>628</v>
      </c>
      <c r="B80" s="1">
        <v>146</v>
      </c>
      <c r="C80" s="1">
        <v>1</v>
      </c>
      <c r="D80" s="1" t="s">
        <v>2</v>
      </c>
      <c r="E80" s="1">
        <v>110</v>
      </c>
      <c r="F80" s="1">
        <v>116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2">
        <f t="shared" si="5"/>
        <v>11.3</v>
      </c>
      <c r="N80" s="3">
        <f t="shared" si="6"/>
        <v>1.0028749148422018E-2</v>
      </c>
      <c r="O80" s="4">
        <f>N80*10000/$S$5</f>
        <v>0.20057498296844037</v>
      </c>
      <c r="P80">
        <f>SUM($O$11:O79)</f>
        <v>21.961696144001145</v>
      </c>
      <c r="Q80" s="22">
        <f>1/(1+EXP($U$2+$U$3*M80+$U$4*$S$7+$U$5*P80))</f>
        <v>0.99939524639625787</v>
      </c>
      <c r="R80">
        <v>4.7207744997487811E-2</v>
      </c>
      <c r="S80">
        <f t="shared" si="7"/>
        <v>0</v>
      </c>
    </row>
    <row r="81" spans="1:19" x14ac:dyDescent="0.3">
      <c r="A81" s="1">
        <v>628</v>
      </c>
      <c r="B81" s="1">
        <v>161</v>
      </c>
      <c r="C81" s="1">
        <v>1</v>
      </c>
      <c r="D81" s="1" t="s">
        <v>2</v>
      </c>
      <c r="E81" s="1">
        <v>113</v>
      </c>
      <c r="F81" s="1">
        <v>113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2">
        <f t="shared" si="5"/>
        <v>11.3</v>
      </c>
      <c r="N81" s="3">
        <f t="shared" si="6"/>
        <v>1.0028749148422018E-2</v>
      </c>
      <c r="O81" s="4">
        <f>N81*10000/$S$5</f>
        <v>0.20057498296844037</v>
      </c>
      <c r="P81">
        <f>SUM($O$11:O80)</f>
        <v>22.162271126969586</v>
      </c>
      <c r="Q81" s="22">
        <f>1/(1+EXP($U$2+$U$3*M81+$U$4*$S$7+$U$5*P81))</f>
        <v>0.99938585164101945</v>
      </c>
      <c r="R81">
        <v>0.8002665364348831</v>
      </c>
      <c r="S81">
        <f t="shared" si="7"/>
        <v>0</v>
      </c>
    </row>
    <row r="82" spans="1:19" x14ac:dyDescent="0.3">
      <c r="A82" s="1">
        <v>628</v>
      </c>
      <c r="B82" s="1">
        <v>117</v>
      </c>
      <c r="C82" s="1">
        <v>1</v>
      </c>
      <c r="D82" s="1" t="s">
        <v>2</v>
      </c>
      <c r="E82" s="1">
        <v>115</v>
      </c>
      <c r="F82" s="1">
        <v>109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2">
        <f t="shared" si="5"/>
        <v>11.2</v>
      </c>
      <c r="N82" s="3">
        <f t="shared" si="6"/>
        <v>9.8520345616575893E-3</v>
      </c>
      <c r="O82" s="4">
        <f>N82*10000/$S$5</f>
        <v>0.19704069123315179</v>
      </c>
      <c r="P82">
        <f>SUM($O$11:O81)</f>
        <v>22.362846109938026</v>
      </c>
      <c r="Q82" s="22">
        <f>1/(1+EXP($U$2+$U$3*M82+$U$4*$S$7+$U$5*P82))</f>
        <v>0.99936346084063399</v>
      </c>
      <c r="R82">
        <v>1.2331516917687191E-2</v>
      </c>
      <c r="S82">
        <f t="shared" si="7"/>
        <v>0</v>
      </c>
    </row>
    <row r="83" spans="1:19" x14ac:dyDescent="0.3">
      <c r="A83" s="1">
        <v>628</v>
      </c>
      <c r="B83" s="1">
        <v>124</v>
      </c>
      <c r="C83" s="1">
        <v>1</v>
      </c>
      <c r="D83" s="1" t="s">
        <v>2</v>
      </c>
      <c r="E83" s="1">
        <v>111</v>
      </c>
      <c r="F83" s="1">
        <v>110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2">
        <f t="shared" si="5"/>
        <v>11.05</v>
      </c>
      <c r="N83" s="3">
        <f t="shared" si="6"/>
        <v>9.5899079246236935E-3</v>
      </c>
      <c r="O83" s="4">
        <f>N83*10000/$S$5</f>
        <v>0.19179815849247386</v>
      </c>
      <c r="P83">
        <f>SUM($O$11:O82)</f>
        <v>22.559886801171178</v>
      </c>
      <c r="Q83" s="22">
        <f>1/(1+EXP($U$2+$U$3*M83+$U$4*$S$7+$U$5*P83))</f>
        <v>0.99933367359193404</v>
      </c>
      <c r="R83">
        <v>0.99085885795286655</v>
      </c>
      <c r="S83">
        <f t="shared" si="7"/>
        <v>0</v>
      </c>
    </row>
    <row r="84" spans="1:19" x14ac:dyDescent="0.3">
      <c r="A84" s="1">
        <v>628</v>
      </c>
      <c r="B84" s="1">
        <v>56</v>
      </c>
      <c r="C84" s="1">
        <v>1</v>
      </c>
      <c r="D84" s="1" t="s">
        <v>2</v>
      </c>
      <c r="E84" s="1">
        <v>110</v>
      </c>
      <c r="F84" s="1">
        <v>110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2">
        <f t="shared" si="5"/>
        <v>11</v>
      </c>
      <c r="N84" s="3">
        <f t="shared" si="6"/>
        <v>9.5033177771091243E-3</v>
      </c>
      <c r="O84" s="4">
        <f>N84*10000/$S$5</f>
        <v>0.19006635554218249</v>
      </c>
      <c r="P84">
        <f>SUM($O$11:O83)</f>
        <v>22.751684959663653</v>
      </c>
      <c r="Q84" s="22">
        <f>1/(1+EXP($U$2+$U$3*M84+$U$4*$S$7+$U$5*P84))</f>
        <v>0.99931684882801786</v>
      </c>
      <c r="R84">
        <v>0.89091522812606005</v>
      </c>
      <c r="S84">
        <f t="shared" si="7"/>
        <v>0</v>
      </c>
    </row>
    <row r="85" spans="1:19" x14ac:dyDescent="0.3">
      <c r="A85" s="1">
        <v>628</v>
      </c>
      <c r="B85" s="1">
        <v>83</v>
      </c>
      <c r="C85" s="1">
        <v>1</v>
      </c>
      <c r="D85" s="1" t="s">
        <v>2</v>
      </c>
      <c r="E85" s="1">
        <v>108</v>
      </c>
      <c r="F85" s="1">
        <v>112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2">
        <f t="shared" si="5"/>
        <v>11</v>
      </c>
      <c r="N85" s="3">
        <f t="shared" si="6"/>
        <v>9.5033177771091243E-3</v>
      </c>
      <c r="O85" s="4">
        <f>N85*10000/$S$5</f>
        <v>0.19006635554218249</v>
      </c>
      <c r="P85">
        <f>SUM($O$11:O84)</f>
        <v>22.941751315205835</v>
      </c>
      <c r="Q85" s="22">
        <f>1/(1+EXP($U$2+$U$3*M85+$U$4*$S$7+$U$5*P85))</f>
        <v>0.99930679707000536</v>
      </c>
      <c r="R85">
        <v>0.80369422968207516</v>
      </c>
      <c r="S85">
        <f t="shared" si="7"/>
        <v>0</v>
      </c>
    </row>
    <row r="86" spans="1:19" x14ac:dyDescent="0.3">
      <c r="A86" s="1">
        <v>628</v>
      </c>
      <c r="B86" s="1">
        <v>144</v>
      </c>
      <c r="C86" s="1">
        <v>1</v>
      </c>
      <c r="D86" s="1" t="s">
        <v>2</v>
      </c>
      <c r="E86" s="1">
        <v>108</v>
      </c>
      <c r="F86" s="1">
        <v>112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2">
        <f t="shared" si="5"/>
        <v>11</v>
      </c>
      <c r="N86" s="3">
        <f t="shared" si="6"/>
        <v>9.5033177771091243E-3</v>
      </c>
      <c r="O86" s="4">
        <f>N86*10000/$S$5</f>
        <v>0.19006635554218249</v>
      </c>
      <c r="P86">
        <f>SUM($O$11:O85)</f>
        <v>23.131817670748017</v>
      </c>
      <c r="Q86" s="22">
        <f>1/(1+EXP($U$2+$U$3*M86+$U$4*$S$7+$U$5*P86))</f>
        <v>0.99929659751641775</v>
      </c>
      <c r="R86">
        <v>0.28415091417006344</v>
      </c>
      <c r="S86">
        <f t="shared" si="7"/>
        <v>0</v>
      </c>
    </row>
    <row r="87" spans="1:19" x14ac:dyDescent="0.3">
      <c r="A87" s="1">
        <v>628</v>
      </c>
      <c r="B87" s="1">
        <v>1</v>
      </c>
      <c r="C87" s="1">
        <v>1</v>
      </c>
      <c r="D87" s="1" t="s">
        <v>2</v>
      </c>
      <c r="E87" s="1">
        <v>110</v>
      </c>
      <c r="F87" s="1">
        <v>107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2">
        <f t="shared" si="5"/>
        <v>10.85</v>
      </c>
      <c r="N87" s="3">
        <f t="shared" si="6"/>
        <v>9.2459035290556098E-3</v>
      </c>
      <c r="O87" s="4">
        <f>N87*10000/$S$5</f>
        <v>0.1849180705811122</v>
      </c>
      <c r="P87">
        <f>SUM($O$11:O86)</f>
        <v>23.321884026290199</v>
      </c>
      <c r="Q87" s="22">
        <f>1/(1+EXP($U$2+$U$3*M87+$U$4*$S$7+$U$5*P87))</f>
        <v>0.99926407818677898</v>
      </c>
      <c r="R87">
        <v>0.51412373953212842</v>
      </c>
      <c r="S87">
        <f t="shared" si="7"/>
        <v>0</v>
      </c>
    </row>
    <row r="88" spans="1:19" x14ac:dyDescent="0.3">
      <c r="A88" s="1">
        <v>628</v>
      </c>
      <c r="B88" s="1">
        <v>87</v>
      </c>
      <c r="C88" s="1">
        <v>1</v>
      </c>
      <c r="D88" s="1" t="s">
        <v>2</v>
      </c>
      <c r="E88" s="1">
        <v>106</v>
      </c>
      <c r="F88" s="1">
        <v>111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2">
        <f t="shared" si="5"/>
        <v>10.85</v>
      </c>
      <c r="N88" s="3">
        <f t="shared" si="6"/>
        <v>9.2459035290556098E-3</v>
      </c>
      <c r="O88" s="4">
        <f>N88*10000/$S$5</f>
        <v>0.1849180705811122</v>
      </c>
      <c r="P88">
        <f>SUM($O$11:O87)</f>
        <v>23.506802096871311</v>
      </c>
      <c r="Q88" s="22">
        <f>1/(1+EXP($U$2+$U$3*M88+$U$4*$S$7+$U$5*P88))</f>
        <v>0.99925354592447835</v>
      </c>
      <c r="R88">
        <v>0.43307692522784802</v>
      </c>
      <c r="S88">
        <f t="shared" si="7"/>
        <v>0</v>
      </c>
    </row>
    <row r="89" spans="1:19" x14ac:dyDescent="0.3">
      <c r="A89" s="1">
        <v>628</v>
      </c>
      <c r="B89" s="1">
        <v>64</v>
      </c>
      <c r="C89" s="1">
        <v>1</v>
      </c>
      <c r="D89" s="1" t="s">
        <v>2</v>
      </c>
      <c r="E89" s="1">
        <v>107</v>
      </c>
      <c r="F89" s="1">
        <v>109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2">
        <f t="shared" si="5"/>
        <v>10.8</v>
      </c>
      <c r="N89" s="3">
        <f t="shared" si="6"/>
        <v>9.1608841778678379E-3</v>
      </c>
      <c r="O89" s="4">
        <f>N89*10000/$S$5</f>
        <v>0.18321768355735676</v>
      </c>
      <c r="P89">
        <f>SUM($O$11:O88)</f>
        <v>23.691720167452424</v>
      </c>
      <c r="Q89" s="22">
        <f>1/(1+EXP($U$2+$U$3*M89+$U$4*$S$7+$U$5*P89))</f>
        <v>0.99923510398701032</v>
      </c>
      <c r="R89">
        <v>0.59764336941419827</v>
      </c>
      <c r="S89">
        <f t="shared" si="7"/>
        <v>0</v>
      </c>
    </row>
    <row r="90" spans="1:19" x14ac:dyDescent="0.3">
      <c r="A90" s="1">
        <v>628</v>
      </c>
      <c r="B90" s="1">
        <v>100</v>
      </c>
      <c r="C90" s="1">
        <v>1</v>
      </c>
      <c r="D90" s="1" t="s">
        <v>2</v>
      </c>
      <c r="E90" s="1">
        <v>111</v>
      </c>
      <c r="F90" s="1">
        <v>105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2">
        <f t="shared" si="5"/>
        <v>10.8</v>
      </c>
      <c r="N90" s="3">
        <f t="shared" si="6"/>
        <v>9.1608841778678379E-3</v>
      </c>
      <c r="O90" s="4">
        <f>N90*10000/$S$5</f>
        <v>0.18321768355735676</v>
      </c>
      <c r="P90">
        <f>SUM($O$11:O89)</f>
        <v>23.874937851009779</v>
      </c>
      <c r="Q90" s="22">
        <f>1/(1+EXP($U$2+$U$3*M90+$U$4*$S$7+$U$5*P90))</f>
        <v>0.9992242587454131</v>
      </c>
      <c r="R90">
        <v>0.40196262751493406</v>
      </c>
      <c r="S90">
        <f t="shared" si="7"/>
        <v>0</v>
      </c>
    </row>
    <row r="91" spans="1:19" x14ac:dyDescent="0.3">
      <c r="A91" s="1">
        <v>628</v>
      </c>
      <c r="B91" s="1">
        <v>34</v>
      </c>
      <c r="C91" s="1">
        <v>1</v>
      </c>
      <c r="D91" s="1" t="s">
        <v>2</v>
      </c>
      <c r="E91" s="1">
        <v>104</v>
      </c>
      <c r="F91" s="1">
        <v>110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2">
        <f t="shared" si="5"/>
        <v>10.7</v>
      </c>
      <c r="N91" s="3">
        <f t="shared" si="6"/>
        <v>8.9920235727373836E-3</v>
      </c>
      <c r="O91" s="4">
        <f>N91*10000/$S$5</f>
        <v>0.17984047145474766</v>
      </c>
      <c r="P91">
        <f>SUM($O$11:O90)</f>
        <v>24.058155534567135</v>
      </c>
      <c r="Q91" s="22">
        <f>1/(1+EXP($U$2+$U$3*M91+$U$4*$S$7+$U$5*P91))</f>
        <v>0.99919705293358985</v>
      </c>
      <c r="R91">
        <v>0.41295695756948636</v>
      </c>
      <c r="S91">
        <f t="shared" si="7"/>
        <v>0</v>
      </c>
    </row>
    <row r="92" spans="1:19" x14ac:dyDescent="0.3">
      <c r="A92" s="1">
        <v>628</v>
      </c>
      <c r="B92" s="1">
        <v>15</v>
      </c>
      <c r="C92" s="1">
        <v>1</v>
      </c>
      <c r="D92" s="1" t="s">
        <v>2</v>
      </c>
      <c r="E92" s="1">
        <v>108</v>
      </c>
      <c r="F92" s="1">
        <v>105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2">
        <f t="shared" si="5"/>
        <v>10.65</v>
      </c>
      <c r="N92" s="3">
        <f t="shared" si="6"/>
        <v>8.9081823187947082E-3</v>
      </c>
      <c r="O92" s="4">
        <f>N92*10000/$S$5</f>
        <v>0.17816364637589416</v>
      </c>
      <c r="P92">
        <f>SUM($O$11:O91)</f>
        <v>24.237996006021881</v>
      </c>
      <c r="Q92" s="22">
        <f>1/(1+EXP($U$2+$U$3*M92+$U$4*$S$7+$U$5*P92))</f>
        <v>0.99917753738202408</v>
      </c>
      <c r="R92">
        <v>5.6521554232083382E-2</v>
      </c>
      <c r="S92">
        <f t="shared" si="7"/>
        <v>0</v>
      </c>
    </row>
    <row r="93" spans="1:19" x14ac:dyDescent="0.3">
      <c r="A93" s="1">
        <v>628</v>
      </c>
      <c r="B93" s="1">
        <v>94</v>
      </c>
      <c r="C93" s="1">
        <v>1</v>
      </c>
      <c r="D93" s="1" t="s">
        <v>2</v>
      </c>
      <c r="E93" s="1">
        <v>106</v>
      </c>
      <c r="F93" s="1">
        <v>106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2">
        <f t="shared" si="5"/>
        <v>10.6</v>
      </c>
      <c r="N93" s="3">
        <f t="shared" si="6"/>
        <v>8.8247337639337283E-3</v>
      </c>
      <c r="O93" s="4">
        <f>N93*10000/$S$5</f>
        <v>0.17649467527867457</v>
      </c>
      <c r="P93">
        <f>SUM($O$11:O92)</f>
        <v>24.416159652397774</v>
      </c>
      <c r="Q93" s="22">
        <f>1/(1+EXP($U$2+$U$3*M93+$U$4*$S$7+$U$5*P93))</f>
        <v>0.99915765644487742</v>
      </c>
      <c r="R93">
        <v>0.97977643347787868</v>
      </c>
      <c r="S93">
        <f t="shared" si="7"/>
        <v>0</v>
      </c>
    </row>
    <row r="94" spans="1:19" x14ac:dyDescent="0.3">
      <c r="A94" s="1">
        <v>628</v>
      </c>
      <c r="B94" s="1">
        <v>24</v>
      </c>
      <c r="C94" s="1">
        <v>1</v>
      </c>
      <c r="D94" s="1" t="s">
        <v>2</v>
      </c>
      <c r="E94" s="1">
        <v>108</v>
      </c>
      <c r="F94" s="1">
        <v>103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2">
        <f t="shared" si="5"/>
        <v>10.55</v>
      </c>
      <c r="N94" s="3">
        <f t="shared" si="6"/>
        <v>8.741677908154449E-3</v>
      </c>
      <c r="O94" s="4">
        <f>N94*10000/$S$5</f>
        <v>0.17483355816308899</v>
      </c>
      <c r="P94">
        <f>SUM($O$11:O93)</f>
        <v>24.592654327676449</v>
      </c>
      <c r="Q94" s="22">
        <f>1/(1+EXP($U$2+$U$3*M94+$U$4*$S$7+$U$5*P94))</f>
        <v>0.99913740597625533</v>
      </c>
      <c r="R94">
        <v>7.9638998699595454E-2</v>
      </c>
      <c r="S94">
        <f t="shared" si="7"/>
        <v>0</v>
      </c>
    </row>
    <row r="95" spans="1:19" x14ac:dyDescent="0.3">
      <c r="A95" s="1">
        <v>628</v>
      </c>
      <c r="B95" s="1">
        <v>97</v>
      </c>
      <c r="C95" s="1">
        <v>1</v>
      </c>
      <c r="D95" s="1" t="s">
        <v>2</v>
      </c>
      <c r="E95" s="1">
        <v>105</v>
      </c>
      <c r="F95" s="1">
        <v>106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2">
        <f t="shared" si="5"/>
        <v>10.55</v>
      </c>
      <c r="N95" s="3">
        <f t="shared" si="6"/>
        <v>8.741677908154449E-3</v>
      </c>
      <c r="O95" s="4">
        <f>N95*10000/$S$5</f>
        <v>0.17483355816308899</v>
      </c>
      <c r="P95">
        <f>SUM($O$11:O94)</f>
        <v>24.76748788583954</v>
      </c>
      <c r="Q95" s="22">
        <f>1/(1+EXP($U$2+$U$3*M95+$U$4*$S$7+$U$5*P95))</f>
        <v>0.99912574009542521</v>
      </c>
      <c r="R95">
        <v>0.73168773077368454</v>
      </c>
      <c r="S95">
        <f t="shared" si="7"/>
        <v>0</v>
      </c>
    </row>
    <row r="96" spans="1:19" x14ac:dyDescent="0.3">
      <c r="A96" s="1">
        <v>628</v>
      </c>
      <c r="B96" s="1">
        <v>183</v>
      </c>
      <c r="C96" s="1">
        <v>1</v>
      </c>
      <c r="D96" s="1" t="s">
        <v>2</v>
      </c>
      <c r="E96" s="1">
        <v>104</v>
      </c>
      <c r="F96" s="1">
        <v>106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2">
        <f t="shared" si="5"/>
        <v>10.5</v>
      </c>
      <c r="N96" s="3">
        <f t="shared" si="6"/>
        <v>8.6590147514568668E-3</v>
      </c>
      <c r="O96" s="4">
        <f>N96*10000/$S$5</f>
        <v>0.17318029502913734</v>
      </c>
      <c r="P96">
        <f>SUM($O$11:O95)</f>
        <v>24.94232144400263</v>
      </c>
      <c r="Q96" s="22">
        <f>1/(1+EXP($U$2+$U$3*M96+$U$4*$S$7+$U$5*P96))</f>
        <v>0.9991048372825958</v>
      </c>
      <c r="R96">
        <v>0.56818814125402883</v>
      </c>
      <c r="S96">
        <f t="shared" si="7"/>
        <v>0</v>
      </c>
    </row>
    <row r="97" spans="1:19" x14ac:dyDescent="0.3">
      <c r="A97" s="1">
        <v>628</v>
      </c>
      <c r="B97" s="1">
        <v>21</v>
      </c>
      <c r="C97" s="1">
        <v>1</v>
      </c>
      <c r="D97" s="1" t="s">
        <v>2</v>
      </c>
      <c r="E97" s="1">
        <v>104</v>
      </c>
      <c r="F97" s="1">
        <v>105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2">
        <f t="shared" si="5"/>
        <v>10.45</v>
      </c>
      <c r="N97" s="3">
        <f t="shared" si="6"/>
        <v>8.5767442938409835E-3</v>
      </c>
      <c r="O97" s="4">
        <f>N97*10000/$S$5</f>
        <v>0.17153488587681967</v>
      </c>
      <c r="P97">
        <f>SUM($O$11:O96)</f>
        <v>25.115501739031767</v>
      </c>
      <c r="Q97" s="22">
        <f>1/(1+EXP($U$2+$U$3*M97+$U$4*$S$7+$U$5*P97))</f>
        <v>0.99908355157838769</v>
      </c>
      <c r="R97">
        <v>0.71524440443625015</v>
      </c>
      <c r="S97">
        <f t="shared" si="7"/>
        <v>0</v>
      </c>
    </row>
    <row r="98" spans="1:19" x14ac:dyDescent="0.3">
      <c r="A98" s="1">
        <v>628</v>
      </c>
      <c r="B98" s="1">
        <v>92</v>
      </c>
      <c r="C98" s="1">
        <v>1</v>
      </c>
      <c r="D98" s="1" t="s">
        <v>2</v>
      </c>
      <c r="E98" s="1">
        <v>107</v>
      </c>
      <c r="F98" s="1">
        <v>102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2">
        <f t="shared" si="5"/>
        <v>10.45</v>
      </c>
      <c r="N98" s="3">
        <f t="shared" si="6"/>
        <v>8.5767442938409835E-3</v>
      </c>
      <c r="O98" s="4">
        <f>N98*10000/$S$5</f>
        <v>0.17153488587681967</v>
      </c>
      <c r="P98">
        <f>SUM($O$11:O97)</f>
        <v>25.287036624908588</v>
      </c>
      <c r="Q98" s="22">
        <f>1/(1+EXP($U$2+$U$3*M98+$U$4*$S$7+$U$5*P98))</f>
        <v>0.99907139341575202</v>
      </c>
      <c r="R98">
        <v>0.36842254432269894</v>
      </c>
      <c r="S98">
        <f t="shared" si="7"/>
        <v>0</v>
      </c>
    </row>
    <row r="99" spans="1:19" x14ac:dyDescent="0.3">
      <c r="A99" s="1">
        <v>628</v>
      </c>
      <c r="B99" s="1">
        <v>10</v>
      </c>
      <c r="C99" s="1">
        <v>1</v>
      </c>
      <c r="D99" s="1" t="s">
        <v>2</v>
      </c>
      <c r="E99" s="1">
        <v>106</v>
      </c>
      <c r="F99" s="1">
        <v>102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2">
        <f t="shared" si="5"/>
        <v>10.4</v>
      </c>
      <c r="N99" s="3">
        <f t="shared" si="6"/>
        <v>8.4948665353068008E-3</v>
      </c>
      <c r="O99" s="4">
        <f>N99*10000/$S$5</f>
        <v>0.16989733070613602</v>
      </c>
      <c r="P99">
        <f>SUM($O$11:O98)</f>
        <v>25.458571510785408</v>
      </c>
      <c r="Q99" s="22">
        <f>1/(1+EXP($U$2+$U$3*M99+$U$4*$S$7+$U$5*P99))</f>
        <v>0.99904943339537289</v>
      </c>
      <c r="R99">
        <v>0.51128629786633228</v>
      </c>
      <c r="S99">
        <f t="shared" si="7"/>
        <v>0</v>
      </c>
    </row>
    <row r="100" spans="1:19" x14ac:dyDescent="0.3">
      <c r="A100" s="1">
        <v>628</v>
      </c>
      <c r="B100" s="1">
        <v>65</v>
      </c>
      <c r="C100" s="1">
        <v>1</v>
      </c>
      <c r="D100" s="1" t="s">
        <v>2</v>
      </c>
      <c r="E100" s="1">
        <v>104</v>
      </c>
      <c r="F100" s="1">
        <v>104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2">
        <f t="shared" si="5"/>
        <v>10.4</v>
      </c>
      <c r="N100" s="3">
        <f t="shared" si="6"/>
        <v>8.4948665353068008E-3</v>
      </c>
      <c r="O100" s="4">
        <f>N100*10000/$S$5</f>
        <v>0.16989733070613602</v>
      </c>
      <c r="P100">
        <f>SUM($O$11:O99)</f>
        <v>25.628468841491543</v>
      </c>
      <c r="Q100" s="22">
        <f>1/(1+EXP($U$2+$U$3*M100+$U$4*$S$7+$U$5*P100))</f>
        <v>0.99903694420774647</v>
      </c>
      <c r="R100">
        <v>1.8617173426777489E-2</v>
      </c>
      <c r="S100">
        <f t="shared" si="7"/>
        <v>0</v>
      </c>
    </row>
    <row r="101" spans="1:19" x14ac:dyDescent="0.3">
      <c r="A101" s="1">
        <v>628</v>
      </c>
      <c r="B101" s="1">
        <v>130</v>
      </c>
      <c r="C101" s="1">
        <v>1</v>
      </c>
      <c r="D101" s="1" t="s">
        <v>2</v>
      </c>
      <c r="E101" s="1">
        <v>106</v>
      </c>
      <c r="F101" s="1">
        <v>102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2">
        <f t="shared" si="5"/>
        <v>10.4</v>
      </c>
      <c r="N101" s="3">
        <f t="shared" si="6"/>
        <v>8.4948665353068008E-3</v>
      </c>
      <c r="O101" s="4">
        <f>N101*10000/$S$5</f>
        <v>0.16989733070613602</v>
      </c>
      <c r="P101">
        <f>SUM($O$11:O100)</f>
        <v>25.798366172197678</v>
      </c>
      <c r="Q101" s="22">
        <f>1/(1+EXP($U$2+$U$3*M101+$U$4*$S$7+$U$5*P101))</f>
        <v>0.99902429108897506</v>
      </c>
      <c r="R101">
        <v>0.69648782069287274</v>
      </c>
      <c r="S101">
        <f t="shared" si="7"/>
        <v>0</v>
      </c>
    </row>
    <row r="102" spans="1:19" x14ac:dyDescent="0.3">
      <c r="A102" s="1">
        <v>628</v>
      </c>
      <c r="B102" s="1">
        <v>153</v>
      </c>
      <c r="C102" s="1">
        <v>1</v>
      </c>
      <c r="D102" s="1" t="s">
        <v>2</v>
      </c>
      <c r="E102" s="1">
        <v>103</v>
      </c>
      <c r="F102" s="1">
        <v>104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2">
        <f t="shared" si="5"/>
        <v>10.35</v>
      </c>
      <c r="N102" s="3">
        <f t="shared" si="6"/>
        <v>8.4133814758543136E-3</v>
      </c>
      <c r="O102" s="4">
        <f>N102*10000/$S$5</f>
        <v>0.16826762951708626</v>
      </c>
      <c r="P102">
        <f>SUM($O$11:O101)</f>
        <v>25.968263502903813</v>
      </c>
      <c r="Q102" s="22">
        <f>1/(1+EXP($U$2+$U$3*M102+$U$4*$S$7+$U$5*P102))</f>
        <v>0.99900134393546869</v>
      </c>
      <c r="R102">
        <v>0.12385003414098572</v>
      </c>
      <c r="S102">
        <f t="shared" si="7"/>
        <v>0</v>
      </c>
    </row>
    <row r="103" spans="1:19" x14ac:dyDescent="0.3">
      <c r="A103" s="1">
        <v>628</v>
      </c>
      <c r="B103" s="1">
        <v>68</v>
      </c>
      <c r="C103" s="1">
        <v>1</v>
      </c>
      <c r="D103" s="1" t="s">
        <v>2</v>
      </c>
      <c r="E103" s="1">
        <v>102</v>
      </c>
      <c r="F103" s="1">
        <v>104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2">
        <f t="shared" si="5"/>
        <v>10.3</v>
      </c>
      <c r="N103" s="3">
        <f t="shared" si="6"/>
        <v>8.3322891154835304E-3</v>
      </c>
      <c r="O103" s="4">
        <f>N103*10000/$S$5</f>
        <v>0.16664578230967061</v>
      </c>
      <c r="P103">
        <f>SUM($O$11:O102)</f>
        <v>26.136531132420899</v>
      </c>
      <c r="Q103" s="22">
        <f>1/(1+EXP($U$2+$U$3*M103+$U$4*$S$7+$U$5*P103))</f>
        <v>0.99897798561787521</v>
      </c>
      <c r="R103">
        <v>0.33686207566355852</v>
      </c>
      <c r="S103">
        <f t="shared" si="7"/>
        <v>0</v>
      </c>
    </row>
    <row r="104" spans="1:19" x14ac:dyDescent="0.3">
      <c r="A104" s="1">
        <v>628</v>
      </c>
      <c r="B104" s="1">
        <v>29</v>
      </c>
      <c r="C104" s="1">
        <v>1</v>
      </c>
      <c r="D104" s="1" t="s">
        <v>2</v>
      </c>
      <c r="E104" s="1">
        <v>106</v>
      </c>
      <c r="F104" s="1">
        <v>99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2">
        <f t="shared" si="5"/>
        <v>10.25</v>
      </c>
      <c r="N104" s="3">
        <f t="shared" si="6"/>
        <v>8.2515894541944409E-3</v>
      </c>
      <c r="O104" s="4">
        <f>N104*10000/$S$5</f>
        <v>0.1650317890838888</v>
      </c>
      <c r="P104">
        <f>SUM($O$11:O103)</f>
        <v>26.303176914730571</v>
      </c>
      <c r="Q104" s="22">
        <f>1/(1+EXP($U$2+$U$3*M104+$U$4*$S$7+$U$5*P104))</f>
        <v>0.99895421183457367</v>
      </c>
      <c r="R104">
        <v>8.3419756059652461E-2</v>
      </c>
      <c r="S104">
        <f t="shared" si="7"/>
        <v>0</v>
      </c>
    </row>
    <row r="105" spans="1:19" x14ac:dyDescent="0.3">
      <c r="A105" s="1">
        <v>628</v>
      </c>
      <c r="B105" s="1">
        <v>168</v>
      </c>
      <c r="C105" s="1">
        <v>1</v>
      </c>
      <c r="D105" s="1" t="s">
        <v>2</v>
      </c>
      <c r="E105" s="1">
        <v>102</v>
      </c>
      <c r="F105" s="1">
        <v>103</v>
      </c>
      <c r="H105" s="1">
        <v>0</v>
      </c>
      <c r="I105" s="1">
        <v>0</v>
      </c>
      <c r="J105" s="1">
        <v>5</v>
      </c>
      <c r="K105" s="1">
        <v>0</v>
      </c>
      <c r="L105" s="1">
        <v>0</v>
      </c>
      <c r="M105" s="2">
        <f t="shared" si="5"/>
        <v>10.25</v>
      </c>
      <c r="N105" s="3">
        <f t="shared" si="6"/>
        <v>8.2515894541944409E-3</v>
      </c>
      <c r="O105" s="4">
        <f>N105*10000/$S$5</f>
        <v>0.1650317890838888</v>
      </c>
      <c r="P105">
        <f>SUM($O$11:O104)</f>
        <v>26.468208703814458</v>
      </c>
      <c r="Q105" s="22">
        <f>1/(1+EXP($U$2+$U$3*M105+$U$4*$S$7+$U$5*P105))</f>
        <v>0.99894086884274846</v>
      </c>
      <c r="R105">
        <v>0.53473466780273682</v>
      </c>
      <c r="S105">
        <f t="shared" si="7"/>
        <v>0</v>
      </c>
    </row>
    <row r="106" spans="1:19" x14ac:dyDescent="0.3">
      <c r="A106" s="1">
        <v>628</v>
      </c>
      <c r="B106" s="1">
        <v>8</v>
      </c>
      <c r="C106" s="1">
        <v>1</v>
      </c>
      <c r="D106" s="1" t="s">
        <v>2</v>
      </c>
      <c r="E106" s="1">
        <v>99</v>
      </c>
      <c r="F106" s="1">
        <v>105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2">
        <f t="shared" si="5"/>
        <v>10.199999999999999</v>
      </c>
      <c r="N106" s="3">
        <f t="shared" si="6"/>
        <v>8.171282491987052E-3</v>
      </c>
      <c r="O106" s="4">
        <f>N106*10000/$S$5</f>
        <v>0.16342564983974103</v>
      </c>
      <c r="P106">
        <f>SUM($O$11:O105)</f>
        <v>26.633240492898345</v>
      </c>
      <c r="Q106" s="22">
        <f>1/(1+EXP($U$2+$U$3*M106+$U$4*$S$7+$U$5*P106))</f>
        <v>0.99891636696125496</v>
      </c>
      <c r="R106">
        <v>2.0583533135994259E-2</v>
      </c>
      <c r="S106">
        <f t="shared" si="7"/>
        <v>0</v>
      </c>
    </row>
    <row r="107" spans="1:19" x14ac:dyDescent="0.3">
      <c r="A107" s="1">
        <v>628</v>
      </c>
      <c r="B107" s="1">
        <v>74</v>
      </c>
      <c r="C107" s="1">
        <v>1</v>
      </c>
      <c r="D107" s="1" t="s">
        <v>2</v>
      </c>
      <c r="E107" s="1">
        <v>102</v>
      </c>
      <c r="F107" s="1">
        <v>102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2">
        <f t="shared" ref="M107:M138" si="8">(E107+F107)/20</f>
        <v>10.199999999999999</v>
      </c>
      <c r="N107" s="3">
        <f t="shared" ref="N107:N138" si="9">PI()/40000*M107^2</f>
        <v>8.171282491987052E-3</v>
      </c>
      <c r="O107" s="4">
        <f>N107*10000/$S$5</f>
        <v>0.16342564983974103</v>
      </c>
      <c r="P107">
        <f>SUM($O$11:O106)</f>
        <v>26.796666142738086</v>
      </c>
      <c r="Q107" s="22">
        <f>1/(1+EXP($U$2+$U$3*M107+$U$4*$S$7+$U$5*P107))</f>
        <v>0.99890267704267099</v>
      </c>
      <c r="R107">
        <v>7.811357674724928E-2</v>
      </c>
      <c r="S107">
        <f t="shared" si="7"/>
        <v>0</v>
      </c>
    </row>
    <row r="108" spans="1:19" x14ac:dyDescent="0.3">
      <c r="A108" s="1">
        <v>628</v>
      </c>
      <c r="B108" s="1">
        <v>135</v>
      </c>
      <c r="C108" s="1">
        <v>1</v>
      </c>
      <c r="D108" s="1" t="s">
        <v>2</v>
      </c>
      <c r="E108" s="1">
        <v>102</v>
      </c>
      <c r="F108" s="1">
        <v>102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2">
        <f t="shared" si="8"/>
        <v>10.199999999999999</v>
      </c>
      <c r="N108" s="3">
        <f t="shared" si="9"/>
        <v>8.171282491987052E-3</v>
      </c>
      <c r="O108" s="4">
        <f>N108*10000/$S$5</f>
        <v>0.16342564983974103</v>
      </c>
      <c r="P108">
        <f>SUM($O$11:O107)</f>
        <v>26.960091792577828</v>
      </c>
      <c r="Q108" s="22">
        <f>1/(1+EXP($U$2+$U$3*M108+$U$4*$S$7+$U$5*P108))</f>
        <v>0.99888881436690191</v>
      </c>
      <c r="R108">
        <v>0.59611442044456731</v>
      </c>
      <c r="S108">
        <f t="shared" si="7"/>
        <v>0</v>
      </c>
    </row>
    <row r="109" spans="1:19" x14ac:dyDescent="0.3">
      <c r="A109" s="1">
        <v>628</v>
      </c>
      <c r="B109" s="1">
        <v>149</v>
      </c>
      <c r="C109" s="1">
        <v>1</v>
      </c>
      <c r="D109" s="1" t="s">
        <v>2</v>
      </c>
      <c r="E109" s="1">
        <v>102</v>
      </c>
      <c r="F109" s="1">
        <v>102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2">
        <f t="shared" si="8"/>
        <v>10.199999999999999</v>
      </c>
      <c r="N109" s="3">
        <f t="shared" si="9"/>
        <v>8.171282491987052E-3</v>
      </c>
      <c r="O109" s="4">
        <f>N109*10000/$S$5</f>
        <v>0.16342564983974103</v>
      </c>
      <c r="P109">
        <f>SUM($O$11:O108)</f>
        <v>27.123517442417569</v>
      </c>
      <c r="Q109" s="22">
        <f>1/(1+EXP($U$2+$U$3*M109+$U$4*$S$7+$U$5*P109))</f>
        <v>0.99887477675876468</v>
      </c>
      <c r="R109">
        <v>0.79529520544608601</v>
      </c>
      <c r="S109">
        <f t="shared" si="7"/>
        <v>0</v>
      </c>
    </row>
    <row r="110" spans="1:19" x14ac:dyDescent="0.3">
      <c r="A110" s="1">
        <v>628</v>
      </c>
      <c r="B110" s="1">
        <v>102</v>
      </c>
      <c r="C110" s="1">
        <v>1</v>
      </c>
      <c r="D110" s="1" t="s">
        <v>2</v>
      </c>
      <c r="E110" s="1">
        <v>102</v>
      </c>
      <c r="F110" s="1">
        <v>101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2">
        <f t="shared" si="8"/>
        <v>10.15</v>
      </c>
      <c r="N110" s="3">
        <f t="shared" si="9"/>
        <v>8.091368228861362E-3</v>
      </c>
      <c r="O110" s="4">
        <f>N110*10000/$S$5</f>
        <v>0.16182736457722724</v>
      </c>
      <c r="P110">
        <f>SUM($O$11:O109)</f>
        <v>27.28694309225731</v>
      </c>
      <c r="Q110" s="22">
        <f>1/(1+EXP($U$2+$U$3*M110+$U$4*$S$7+$U$5*P110))</f>
        <v>0.99884888969545149</v>
      </c>
      <c r="R110">
        <v>0.18289338131579391</v>
      </c>
      <c r="S110">
        <f t="shared" si="7"/>
        <v>0</v>
      </c>
    </row>
    <row r="111" spans="1:19" x14ac:dyDescent="0.3">
      <c r="A111" s="1">
        <v>628</v>
      </c>
      <c r="B111" s="1">
        <v>9</v>
      </c>
      <c r="C111" s="1">
        <v>1</v>
      </c>
      <c r="D111" s="1" t="s">
        <v>2</v>
      </c>
      <c r="E111" s="1">
        <v>100</v>
      </c>
      <c r="F111" s="1">
        <v>102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2">
        <f t="shared" si="8"/>
        <v>10.1</v>
      </c>
      <c r="N111" s="3">
        <f t="shared" si="9"/>
        <v>8.0118466648173691E-3</v>
      </c>
      <c r="O111" s="4">
        <f>N111*10000/$S$5</f>
        <v>0.16023693329634739</v>
      </c>
      <c r="P111">
        <f>SUM($O$11:O110)</f>
        <v>27.448770456834538</v>
      </c>
      <c r="Q111" s="22">
        <f>1/(1+EXP($U$2+$U$3*M111+$U$4*$S$7+$U$5*P111))</f>
        <v>0.9988225523344002</v>
      </c>
      <c r="R111">
        <v>0.12383200229855917</v>
      </c>
      <c r="S111">
        <f t="shared" si="7"/>
        <v>0</v>
      </c>
    </row>
    <row r="112" spans="1:19" x14ac:dyDescent="0.3">
      <c r="A112" s="1">
        <v>628</v>
      </c>
      <c r="B112" s="1">
        <v>19</v>
      </c>
      <c r="C112" s="1">
        <v>1</v>
      </c>
      <c r="D112" s="1" t="s">
        <v>2</v>
      </c>
      <c r="E112" s="1">
        <v>100</v>
      </c>
      <c r="F112" s="1">
        <v>102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2">
        <f t="shared" si="8"/>
        <v>10.1</v>
      </c>
      <c r="N112" s="3">
        <f t="shared" si="9"/>
        <v>8.0118466648173691E-3</v>
      </c>
      <c r="O112" s="4">
        <f>N112*10000/$S$5</f>
        <v>0.16023693329634739</v>
      </c>
      <c r="P112">
        <f>SUM($O$11:O111)</f>
        <v>27.609007390130884</v>
      </c>
      <c r="Q112" s="22">
        <f>1/(1+EXP($U$2+$U$3*M112+$U$4*$S$7+$U$5*P112))</f>
        <v>0.99880797063613191</v>
      </c>
      <c r="R112">
        <v>0.86917041633955605</v>
      </c>
      <c r="S112">
        <f t="shared" si="7"/>
        <v>0</v>
      </c>
    </row>
    <row r="113" spans="1:19" x14ac:dyDescent="0.3">
      <c r="A113" s="1">
        <v>628</v>
      </c>
      <c r="B113" s="1">
        <v>27</v>
      </c>
      <c r="C113" s="1">
        <v>1</v>
      </c>
      <c r="D113" s="1" t="s">
        <v>2</v>
      </c>
      <c r="E113" s="1">
        <v>99</v>
      </c>
      <c r="F113" s="1">
        <v>101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2">
        <f t="shared" si="8"/>
        <v>10</v>
      </c>
      <c r="N113" s="3">
        <f t="shared" si="9"/>
        <v>7.8539816339744835E-3</v>
      </c>
      <c r="O113" s="4">
        <f>N113*10000/$S$5</f>
        <v>0.15707963267948966</v>
      </c>
      <c r="P113">
        <f>SUM($O$11:O112)</f>
        <v>27.76924432342723</v>
      </c>
      <c r="Q113" s="22">
        <f>1/(1+EXP($U$2+$U$3*M113+$U$4*$S$7+$U$5*P113))</f>
        <v>0.99876835922499207</v>
      </c>
      <c r="R113">
        <v>0.19868753410895723</v>
      </c>
      <c r="S113">
        <f t="shared" si="7"/>
        <v>0</v>
      </c>
    </row>
    <row r="114" spans="1:19" x14ac:dyDescent="0.3">
      <c r="A114" s="1">
        <v>628</v>
      </c>
      <c r="B114" s="1">
        <v>141</v>
      </c>
      <c r="C114" s="1">
        <v>1</v>
      </c>
      <c r="D114" s="1" t="s">
        <v>2</v>
      </c>
      <c r="E114" s="1">
        <v>102</v>
      </c>
      <c r="F114" s="1">
        <v>98</v>
      </c>
      <c r="G114" s="1">
        <v>90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2">
        <f t="shared" si="8"/>
        <v>10</v>
      </c>
      <c r="N114" s="3">
        <f t="shared" si="9"/>
        <v>7.8539816339744835E-3</v>
      </c>
      <c r="O114" s="4">
        <f>N114*10000/$S$5</f>
        <v>0.15707963267948966</v>
      </c>
      <c r="P114">
        <f>SUM($O$11:O113)</f>
        <v>27.926323956106721</v>
      </c>
      <c r="Q114" s="22">
        <f>1/(1+EXP($U$2+$U$3*M114+$U$4*$S$7+$U$5*P114))</f>
        <v>0.99875340956729297</v>
      </c>
      <c r="R114">
        <v>0.43204791835457745</v>
      </c>
      <c r="S114">
        <f t="shared" si="7"/>
        <v>0</v>
      </c>
    </row>
    <row r="115" spans="1:19" x14ac:dyDescent="0.3">
      <c r="A115" s="1">
        <v>628</v>
      </c>
      <c r="B115" s="1">
        <v>127</v>
      </c>
      <c r="C115" s="1">
        <v>1</v>
      </c>
      <c r="D115" s="1" t="s">
        <v>2</v>
      </c>
      <c r="E115" s="1">
        <v>102</v>
      </c>
      <c r="F115" s="1">
        <v>96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2">
        <f t="shared" si="8"/>
        <v>9.9</v>
      </c>
      <c r="N115" s="3">
        <f t="shared" si="9"/>
        <v>7.6976873994583908E-3</v>
      </c>
      <c r="O115" s="4">
        <f>N115*10000/$S$5</f>
        <v>0.15395374798916783</v>
      </c>
      <c r="P115">
        <f>SUM($O$11:O114)</f>
        <v>28.083403588786211</v>
      </c>
      <c r="Q115" s="22">
        <f>1/(1+EXP($U$2+$U$3*M115+$U$4*$S$7+$U$5*P115))</f>
        <v>0.99871229971369768</v>
      </c>
      <c r="R115">
        <v>0.50736372243813876</v>
      </c>
      <c r="S115">
        <f t="shared" si="7"/>
        <v>0</v>
      </c>
    </row>
    <row r="116" spans="1:19" x14ac:dyDescent="0.3">
      <c r="A116" s="1">
        <v>628</v>
      </c>
      <c r="B116" s="1">
        <v>71</v>
      </c>
      <c r="C116" s="1">
        <v>1</v>
      </c>
      <c r="D116" s="1" t="s">
        <v>2</v>
      </c>
      <c r="E116" s="1">
        <v>102</v>
      </c>
      <c r="F116" s="1">
        <v>95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2">
        <f t="shared" si="8"/>
        <v>9.85</v>
      </c>
      <c r="N116" s="3">
        <f t="shared" si="9"/>
        <v>7.6201293308228923E-3</v>
      </c>
      <c r="O116" s="4">
        <f>N116*10000/$S$5</f>
        <v>0.15240258661645786</v>
      </c>
      <c r="P116">
        <f>SUM($O$11:O115)</f>
        <v>28.237357336775379</v>
      </c>
      <c r="Q116" s="22">
        <f>1/(1+EXP($U$2+$U$3*M116+$U$4*$S$7+$U$5*P116))</f>
        <v>0.99868363755490586</v>
      </c>
      <c r="R116">
        <v>0.39877632729559986</v>
      </c>
      <c r="S116">
        <f t="shared" si="7"/>
        <v>0</v>
      </c>
    </row>
    <row r="117" spans="1:19" x14ac:dyDescent="0.3">
      <c r="A117" s="1">
        <v>628</v>
      </c>
      <c r="B117" s="1">
        <v>122</v>
      </c>
      <c r="C117" s="1">
        <v>1</v>
      </c>
      <c r="D117" s="1" t="s">
        <v>2</v>
      </c>
      <c r="E117" s="1">
        <v>98</v>
      </c>
      <c r="F117" s="1">
        <v>98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2">
        <f t="shared" si="8"/>
        <v>9.8000000000000007</v>
      </c>
      <c r="N117" s="3">
        <f t="shared" si="9"/>
        <v>7.5429639612690945E-3</v>
      </c>
      <c r="O117" s="4">
        <f>N117*10000/$S$5</f>
        <v>0.15085927922538189</v>
      </c>
      <c r="P117">
        <f>SUM($O$11:O116)</f>
        <v>28.389759923391836</v>
      </c>
      <c r="Q117" s="22">
        <f>1/(1+EXP($U$2+$U$3*M117+$U$4*$S$7+$U$5*P117))</f>
        <v>0.99865449857873057</v>
      </c>
      <c r="R117">
        <v>0.92291479593493997</v>
      </c>
      <c r="S117">
        <f t="shared" si="7"/>
        <v>0</v>
      </c>
    </row>
    <row r="118" spans="1:19" x14ac:dyDescent="0.3">
      <c r="A118" s="1">
        <v>628</v>
      </c>
      <c r="B118" s="1">
        <v>44</v>
      </c>
      <c r="C118" s="1">
        <v>1</v>
      </c>
      <c r="D118" s="1" t="s">
        <v>2</v>
      </c>
      <c r="E118" s="1">
        <v>100</v>
      </c>
      <c r="F118" s="1">
        <v>95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2">
        <f t="shared" si="8"/>
        <v>9.75</v>
      </c>
      <c r="N118" s="3">
        <f t="shared" si="9"/>
        <v>7.4661912907969929E-3</v>
      </c>
      <c r="O118" s="4">
        <f>N118*10000/$S$5</f>
        <v>0.14932382581593986</v>
      </c>
      <c r="P118">
        <f>SUM($O$11:O117)</f>
        <v>28.540619202617219</v>
      </c>
      <c r="Q118" s="22">
        <f>1/(1+EXP($U$2+$U$3*M118+$U$4*$S$7+$U$5*P118))</f>
        <v>0.99862487846241388</v>
      </c>
      <c r="R118">
        <v>0.79379604264500048</v>
      </c>
      <c r="S118">
        <f t="shared" si="7"/>
        <v>0</v>
      </c>
    </row>
    <row r="119" spans="1:19" x14ac:dyDescent="0.3">
      <c r="A119" s="1">
        <v>628</v>
      </c>
      <c r="B119" s="1">
        <v>66</v>
      </c>
      <c r="C119" s="1">
        <v>1</v>
      </c>
      <c r="D119" s="1" t="s">
        <v>2</v>
      </c>
      <c r="E119" s="1">
        <v>96</v>
      </c>
      <c r="F119" s="1">
        <v>99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2">
        <f t="shared" si="8"/>
        <v>9.75</v>
      </c>
      <c r="N119" s="3">
        <f t="shared" si="9"/>
        <v>7.4661912907969929E-3</v>
      </c>
      <c r="O119" s="4">
        <f>N119*10000/$S$5</f>
        <v>0.14932382581593986</v>
      </c>
      <c r="P119">
        <f>SUM($O$11:O118)</f>
        <v>28.689943028433159</v>
      </c>
      <c r="Q119" s="22">
        <f>1/(1+EXP($U$2+$U$3*M119+$U$4*$S$7+$U$5*P119))</f>
        <v>0.99860901839809357</v>
      </c>
      <c r="R119">
        <v>0.64147626116317857</v>
      </c>
      <c r="S119">
        <f t="shared" si="7"/>
        <v>0</v>
      </c>
    </row>
    <row r="120" spans="1:19" x14ac:dyDescent="0.3">
      <c r="A120" s="1">
        <v>628</v>
      </c>
      <c r="B120" s="1">
        <v>73</v>
      </c>
      <c r="C120" s="1">
        <v>1</v>
      </c>
      <c r="D120" s="1" t="s">
        <v>2</v>
      </c>
      <c r="E120" s="1">
        <v>100</v>
      </c>
      <c r="F120" s="1">
        <v>94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2">
        <f t="shared" si="8"/>
        <v>9.6999999999999993</v>
      </c>
      <c r="N120" s="3">
        <f t="shared" si="9"/>
        <v>7.3898113194065902E-3</v>
      </c>
      <c r="O120" s="4">
        <f>N120*10000/$S$5</f>
        <v>0.14779622638813181</v>
      </c>
      <c r="P120">
        <f>SUM($O$11:O119)</f>
        <v>28.8392668542491</v>
      </c>
      <c r="Q120" s="22">
        <f>1/(1+EXP($U$2+$U$3*M120+$U$4*$S$7+$U$5*P120))</f>
        <v>0.99857856611352003</v>
      </c>
      <c r="R120">
        <v>0.36253154771287155</v>
      </c>
      <c r="S120">
        <f t="shared" si="7"/>
        <v>0</v>
      </c>
    </row>
    <row r="121" spans="1:19" x14ac:dyDescent="0.3">
      <c r="A121" s="1">
        <v>628</v>
      </c>
      <c r="B121" s="1">
        <v>90</v>
      </c>
      <c r="C121" s="1">
        <v>1</v>
      </c>
      <c r="D121" s="1" t="s">
        <v>2</v>
      </c>
      <c r="E121" s="1">
        <v>96</v>
      </c>
      <c r="F121" s="1">
        <v>98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2">
        <f t="shared" si="8"/>
        <v>9.6999999999999993</v>
      </c>
      <c r="N121" s="3">
        <f t="shared" si="9"/>
        <v>7.3898113194065902E-3</v>
      </c>
      <c r="O121" s="4">
        <f>N121*10000/$S$5</f>
        <v>0.14779622638813181</v>
      </c>
      <c r="P121">
        <f>SUM($O$11:O120)</f>
        <v>28.987063080637231</v>
      </c>
      <c r="Q121" s="22">
        <f>1/(1+EXP($U$2+$U$3*M121+$U$4*$S$7+$U$5*P121))</f>
        <v>0.99856234133028854</v>
      </c>
      <c r="R121">
        <v>0.3412760383205703</v>
      </c>
      <c r="S121">
        <f t="shared" si="7"/>
        <v>0</v>
      </c>
    </row>
    <row r="122" spans="1:19" x14ac:dyDescent="0.3">
      <c r="A122" s="1">
        <v>628</v>
      </c>
      <c r="B122" s="1">
        <v>99</v>
      </c>
      <c r="C122" s="1">
        <v>1</v>
      </c>
      <c r="D122" s="1" t="s">
        <v>2</v>
      </c>
      <c r="E122" s="1">
        <v>97</v>
      </c>
      <c r="F122" s="1">
        <v>97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2">
        <f t="shared" si="8"/>
        <v>9.6999999999999993</v>
      </c>
      <c r="N122" s="3">
        <f t="shared" si="9"/>
        <v>7.3898113194065902E-3</v>
      </c>
      <c r="O122" s="4">
        <f>N122*10000/$S$5</f>
        <v>0.14779622638813181</v>
      </c>
      <c r="P122">
        <f>SUM($O$11:O121)</f>
        <v>29.134859307025362</v>
      </c>
      <c r="Q122" s="22">
        <f>1/(1+EXP($U$2+$U$3*M122+$U$4*$S$7+$U$5*P122))</f>
        <v>0.99854593162092409</v>
      </c>
      <c r="R122">
        <v>0.3702796024964482</v>
      </c>
      <c r="S122">
        <f t="shared" si="7"/>
        <v>0</v>
      </c>
    </row>
    <row r="123" spans="1:19" x14ac:dyDescent="0.3">
      <c r="A123" s="1">
        <v>628</v>
      </c>
      <c r="B123" s="1">
        <v>179</v>
      </c>
      <c r="C123" s="1">
        <v>1</v>
      </c>
      <c r="D123" s="1" t="s">
        <v>2</v>
      </c>
      <c r="E123" s="1">
        <v>96</v>
      </c>
      <c r="F123" s="1">
        <v>98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2">
        <f t="shared" si="8"/>
        <v>9.6999999999999993</v>
      </c>
      <c r="N123" s="3">
        <f t="shared" si="9"/>
        <v>7.3898113194065902E-3</v>
      </c>
      <c r="O123" s="4">
        <f>N123*10000/$S$5</f>
        <v>0.14779622638813181</v>
      </c>
      <c r="P123">
        <f>SUM($O$11:O122)</f>
        <v>29.282655533413493</v>
      </c>
      <c r="Q123" s="22">
        <f>1/(1+EXP($U$2+$U$3*M123+$U$4*$S$7+$U$5*P123))</f>
        <v>0.99852933488387485</v>
      </c>
      <c r="R123">
        <v>0.12470842730425613</v>
      </c>
      <c r="S123">
        <f t="shared" si="7"/>
        <v>0</v>
      </c>
    </row>
    <row r="124" spans="1:19" x14ac:dyDescent="0.3">
      <c r="A124" s="1">
        <v>628</v>
      </c>
      <c r="B124" s="1">
        <v>139</v>
      </c>
      <c r="C124" s="1">
        <v>1</v>
      </c>
      <c r="D124" s="1" t="s">
        <v>2</v>
      </c>
      <c r="E124" s="1">
        <v>94</v>
      </c>
      <c r="F124" s="1">
        <v>98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2">
        <f t="shared" si="8"/>
        <v>9.6</v>
      </c>
      <c r="N124" s="3">
        <f t="shared" si="9"/>
        <v>7.2382294738708832E-3</v>
      </c>
      <c r="O124" s="4">
        <f>N124*10000/$S$5</f>
        <v>0.14476458947741766</v>
      </c>
      <c r="P124">
        <f>SUM($O$11:O123)</f>
        <v>29.430451759801624</v>
      </c>
      <c r="Q124" s="22">
        <f>1/(1+EXP($U$2+$U$3*M124+$U$4*$S$7+$U$5*P124))</f>
        <v>0.99848192929583413</v>
      </c>
      <c r="R124">
        <v>0.8793148246125464</v>
      </c>
      <c r="S124">
        <f t="shared" si="7"/>
        <v>0</v>
      </c>
    </row>
    <row r="125" spans="1:19" x14ac:dyDescent="0.3">
      <c r="A125" s="1">
        <v>628</v>
      </c>
      <c r="B125" s="1">
        <v>46</v>
      </c>
      <c r="C125" s="1">
        <v>1</v>
      </c>
      <c r="D125" s="1" t="s">
        <v>2</v>
      </c>
      <c r="E125" s="1">
        <v>94</v>
      </c>
      <c r="F125" s="1">
        <v>97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2">
        <f t="shared" si="8"/>
        <v>9.5500000000000007</v>
      </c>
      <c r="N125" s="3">
        <f t="shared" si="9"/>
        <v>7.1630275997255789E-3</v>
      </c>
      <c r="O125" s="4">
        <f>N125*10000/$S$5</f>
        <v>0.1432605519945116</v>
      </c>
      <c r="P125">
        <f>SUM($O$11:O124)</f>
        <v>29.575216349279042</v>
      </c>
      <c r="Q125" s="22">
        <f>1/(1+EXP($U$2+$U$3*M125+$U$4*$S$7+$U$5*P125))</f>
        <v>0.99844924199207707</v>
      </c>
      <c r="R125">
        <v>0.85902712090694322</v>
      </c>
      <c r="S125">
        <f t="shared" si="7"/>
        <v>0</v>
      </c>
    </row>
    <row r="126" spans="1:19" x14ac:dyDescent="0.3">
      <c r="A126" s="1">
        <v>628</v>
      </c>
      <c r="B126" s="1">
        <v>69</v>
      </c>
      <c r="C126" s="1">
        <v>1</v>
      </c>
      <c r="D126" s="1" t="s">
        <v>2</v>
      </c>
      <c r="E126" s="1">
        <v>97</v>
      </c>
      <c r="F126" s="1">
        <v>94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2">
        <f t="shared" si="8"/>
        <v>9.5500000000000007</v>
      </c>
      <c r="N126" s="3">
        <f t="shared" si="9"/>
        <v>7.1630275997255789E-3</v>
      </c>
      <c r="O126" s="4">
        <f>N126*10000/$S$5</f>
        <v>0.1432605519945116</v>
      </c>
      <c r="P126">
        <f>SUM($O$11:O125)</f>
        <v>29.718476901273554</v>
      </c>
      <c r="Q126" s="22">
        <f>1/(1+EXP($U$2+$U$3*M126+$U$4*$S$7+$U$5*P126))</f>
        <v>0.99843208950862072</v>
      </c>
      <c r="R126">
        <v>0.59330870481581754</v>
      </c>
      <c r="S126">
        <f t="shared" si="7"/>
        <v>0</v>
      </c>
    </row>
    <row r="127" spans="1:19" x14ac:dyDescent="0.3">
      <c r="A127" s="1">
        <v>628</v>
      </c>
      <c r="B127" s="1">
        <v>67</v>
      </c>
      <c r="C127" s="1">
        <v>1</v>
      </c>
      <c r="D127" s="1" t="s">
        <v>2</v>
      </c>
      <c r="E127" s="1">
        <v>94</v>
      </c>
      <c r="F127" s="1">
        <v>95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2">
        <f t="shared" si="8"/>
        <v>9.4499999999999993</v>
      </c>
      <c r="N127" s="3">
        <f t="shared" si="9"/>
        <v>7.0138019486800608E-3</v>
      </c>
      <c r="O127" s="4">
        <f>N127*10000/$S$5</f>
        <v>0.14027603897360119</v>
      </c>
      <c r="P127">
        <f>SUM($O$11:O126)</f>
        <v>29.861737453268066</v>
      </c>
      <c r="Q127" s="22">
        <f>1/(1+EXP($U$2+$U$3*M127+$U$4*$S$7+$U$5*P127))</f>
        <v>0.99838211789617071</v>
      </c>
      <c r="R127">
        <v>0.44959413535651083</v>
      </c>
      <c r="S127">
        <f t="shared" si="7"/>
        <v>0</v>
      </c>
    </row>
    <row r="128" spans="1:19" x14ac:dyDescent="0.3">
      <c r="A128" s="1">
        <v>628</v>
      </c>
      <c r="B128" s="1">
        <v>152</v>
      </c>
      <c r="C128" s="1">
        <v>1</v>
      </c>
      <c r="D128" s="1" t="s">
        <v>2</v>
      </c>
      <c r="E128" s="1">
        <v>96</v>
      </c>
      <c r="F128" s="1">
        <v>92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2">
        <f t="shared" si="8"/>
        <v>9.4</v>
      </c>
      <c r="N128" s="3">
        <f t="shared" si="9"/>
        <v>6.939778171779854E-3</v>
      </c>
      <c r="O128" s="4">
        <f>N128*10000/$S$5</f>
        <v>0.13879556343559707</v>
      </c>
      <c r="P128">
        <f>SUM($O$11:O127)</f>
        <v>30.002013492241666</v>
      </c>
      <c r="Q128" s="22">
        <f>1/(1+EXP($U$2+$U$3*M128+$U$4*$S$7+$U$5*P128))</f>
        <v>0.99834785444549423</v>
      </c>
      <c r="R128">
        <v>0.93009177692037315</v>
      </c>
      <c r="S128">
        <f t="shared" si="7"/>
        <v>0</v>
      </c>
    </row>
    <row r="129" spans="1:19" x14ac:dyDescent="0.3">
      <c r="A129" s="1">
        <v>628</v>
      </c>
      <c r="B129" s="1">
        <v>181</v>
      </c>
      <c r="C129" s="1">
        <v>1</v>
      </c>
      <c r="D129" s="1" t="s">
        <v>2</v>
      </c>
      <c r="E129" s="1">
        <v>93</v>
      </c>
      <c r="F129" s="1">
        <v>95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2">
        <f t="shared" si="8"/>
        <v>9.4</v>
      </c>
      <c r="N129" s="3">
        <f t="shared" si="9"/>
        <v>6.939778171779854E-3</v>
      </c>
      <c r="O129" s="4">
        <f>N129*10000/$S$5</f>
        <v>0.13879556343559707</v>
      </c>
      <c r="P129">
        <f>SUM($O$11:O128)</f>
        <v>30.140809055677263</v>
      </c>
      <c r="Q129" s="22">
        <f>1/(1+EXP($U$2+$U$3*M129+$U$4*$S$7+$U$5*P129))</f>
        <v>0.99833015493691235</v>
      </c>
      <c r="R129">
        <v>0.7550426146151068</v>
      </c>
      <c r="S129">
        <f t="shared" si="7"/>
        <v>0</v>
      </c>
    </row>
    <row r="130" spans="1:19" x14ac:dyDescent="0.3">
      <c r="A130" s="1">
        <v>628</v>
      </c>
      <c r="B130" s="1">
        <v>59</v>
      </c>
      <c r="C130" s="1">
        <v>1</v>
      </c>
      <c r="D130" s="1" t="s">
        <v>2</v>
      </c>
      <c r="E130" s="1">
        <v>95</v>
      </c>
      <c r="F130" s="1">
        <v>92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2">
        <f t="shared" si="8"/>
        <v>9.35</v>
      </c>
      <c r="N130" s="3">
        <f t="shared" si="9"/>
        <v>6.8661470939613417E-3</v>
      </c>
      <c r="O130" s="4">
        <f>N130*10000/$S$5</f>
        <v>0.13732294187922683</v>
      </c>
      <c r="P130">
        <f>SUM($O$11:O129)</f>
        <v>30.27960461911286</v>
      </c>
      <c r="Q130" s="22">
        <f>1/(1+EXP($U$2+$U$3*M130+$U$4*$S$7+$U$5*P130))</f>
        <v>0.9982949866969828</v>
      </c>
      <c r="R130">
        <v>0.49963892572729329</v>
      </c>
      <c r="S130">
        <f t="shared" si="7"/>
        <v>0</v>
      </c>
    </row>
    <row r="131" spans="1:19" x14ac:dyDescent="0.3">
      <c r="A131" s="1">
        <v>628</v>
      </c>
      <c r="B131" s="1">
        <v>119</v>
      </c>
      <c r="C131" s="1">
        <v>1</v>
      </c>
      <c r="D131" s="1" t="s">
        <v>2</v>
      </c>
      <c r="E131" s="1">
        <v>94</v>
      </c>
      <c r="F131" s="1">
        <v>93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2">
        <f t="shared" si="8"/>
        <v>9.35</v>
      </c>
      <c r="N131" s="3">
        <f t="shared" si="9"/>
        <v>6.8661470939613417E-3</v>
      </c>
      <c r="O131" s="4">
        <f>N131*10000/$S$5</f>
        <v>0.13732294187922683</v>
      </c>
      <c r="P131">
        <f>SUM($O$11:O130)</f>
        <v>30.416927560992086</v>
      </c>
      <c r="Q131" s="22">
        <f>1/(1+EXP($U$2+$U$3*M131+$U$4*$S$7+$U$5*P131))</f>
        <v>0.99827691660375606</v>
      </c>
      <c r="R131">
        <v>0.58554585244596424</v>
      </c>
      <c r="S131">
        <f t="shared" si="7"/>
        <v>0</v>
      </c>
    </row>
    <row r="132" spans="1:19" x14ac:dyDescent="0.3">
      <c r="A132" s="1">
        <v>628</v>
      </c>
      <c r="B132" s="1">
        <v>95</v>
      </c>
      <c r="C132" s="1">
        <v>1</v>
      </c>
      <c r="D132" s="1" t="s">
        <v>2</v>
      </c>
      <c r="E132" s="1">
        <v>92</v>
      </c>
      <c r="F132" s="1">
        <v>94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2">
        <f t="shared" si="8"/>
        <v>9.3000000000000007</v>
      </c>
      <c r="N132" s="3">
        <f t="shared" si="9"/>
        <v>6.7929087152245309E-3</v>
      </c>
      <c r="O132" s="4">
        <f>N132*10000/$S$5</f>
        <v>0.13585817430449063</v>
      </c>
      <c r="P132">
        <f>SUM($O$11:O131)</f>
        <v>30.554250502871312</v>
      </c>
      <c r="Q132" s="22">
        <f>1/(1+EXP($U$2+$U$3*M132+$U$4*$S$7+$U$5*P132))</f>
        <v>0.99824082798421987</v>
      </c>
      <c r="R132">
        <v>0.70423775987007509</v>
      </c>
      <c r="S132">
        <f t="shared" si="7"/>
        <v>0</v>
      </c>
    </row>
    <row r="133" spans="1:19" x14ac:dyDescent="0.3">
      <c r="A133" s="1">
        <v>628</v>
      </c>
      <c r="B133" s="1">
        <v>101</v>
      </c>
      <c r="C133" s="1">
        <v>1</v>
      </c>
      <c r="D133" s="1" t="s">
        <v>2</v>
      </c>
      <c r="E133" s="1">
        <v>96</v>
      </c>
      <c r="F133" s="1">
        <v>90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2">
        <f t="shared" si="8"/>
        <v>9.3000000000000007</v>
      </c>
      <c r="N133" s="3">
        <f t="shared" si="9"/>
        <v>6.7929087152245309E-3</v>
      </c>
      <c r="O133" s="4">
        <f>N133*10000/$S$5</f>
        <v>0.13585817430449063</v>
      </c>
      <c r="P133">
        <f>SUM($O$11:O132)</f>
        <v>30.690108677175804</v>
      </c>
      <c r="Q133" s="22">
        <f>1/(1+EXP($U$2+$U$3*M133+$U$4*$S$7+$U$5*P133))</f>
        <v>0.99822238482240022</v>
      </c>
      <c r="R133">
        <v>0.7114984413122234</v>
      </c>
      <c r="S133">
        <f t="shared" si="7"/>
        <v>0</v>
      </c>
    </row>
    <row r="134" spans="1:19" x14ac:dyDescent="0.3">
      <c r="A134" s="1">
        <v>628</v>
      </c>
      <c r="B134" s="1">
        <v>154</v>
      </c>
      <c r="C134" s="1">
        <v>1</v>
      </c>
      <c r="D134" s="1" t="s">
        <v>2</v>
      </c>
      <c r="E134" s="1">
        <v>92</v>
      </c>
      <c r="F134" s="1">
        <v>94</v>
      </c>
      <c r="H134" s="1">
        <v>0</v>
      </c>
      <c r="I134" s="1">
        <v>0</v>
      </c>
      <c r="J134" s="1">
        <v>1</v>
      </c>
      <c r="K134" s="1">
        <v>0</v>
      </c>
      <c r="L134" s="1">
        <v>0</v>
      </c>
      <c r="M134" s="2">
        <f t="shared" si="8"/>
        <v>9.3000000000000007</v>
      </c>
      <c r="N134" s="3">
        <f t="shared" si="9"/>
        <v>6.7929087152245309E-3</v>
      </c>
      <c r="O134" s="4">
        <f>N134*10000/$S$5</f>
        <v>0.13585817430449063</v>
      </c>
      <c r="P134">
        <f>SUM($O$11:O133)</f>
        <v>30.825966851480295</v>
      </c>
      <c r="Q134" s="22">
        <f>1/(1+EXP($U$2+$U$3*M134+$U$4*$S$7+$U$5*P134))</f>
        <v>0.99820374865037842</v>
      </c>
      <c r="R134">
        <v>0.17635981077889906</v>
      </c>
      <c r="S134">
        <f t="shared" si="7"/>
        <v>0</v>
      </c>
    </row>
    <row r="135" spans="1:19" x14ac:dyDescent="0.3">
      <c r="A135" s="1">
        <v>628</v>
      </c>
      <c r="B135" s="1">
        <v>165</v>
      </c>
      <c r="C135" s="1">
        <v>1</v>
      </c>
      <c r="D135" s="1" t="s">
        <v>2</v>
      </c>
      <c r="E135" s="1">
        <v>92</v>
      </c>
      <c r="F135" s="1">
        <v>94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2">
        <f t="shared" si="8"/>
        <v>9.3000000000000007</v>
      </c>
      <c r="N135" s="3">
        <f t="shared" si="9"/>
        <v>6.7929087152245309E-3</v>
      </c>
      <c r="O135" s="4">
        <f>N135*10000/$S$5</f>
        <v>0.13585817430449063</v>
      </c>
      <c r="P135">
        <f>SUM($O$11:O134)</f>
        <v>30.961825025784787</v>
      </c>
      <c r="Q135" s="22">
        <f>1/(1+EXP($U$2+$U$3*M135+$U$4*$S$7+$U$5*P135))</f>
        <v>0.99818491745561033</v>
      </c>
      <c r="R135">
        <v>0.10244620823032313</v>
      </c>
      <c r="S135">
        <f t="shared" si="7"/>
        <v>0</v>
      </c>
    </row>
    <row r="136" spans="1:19" x14ac:dyDescent="0.3">
      <c r="A136" s="1">
        <v>628</v>
      </c>
      <c r="B136" s="1">
        <v>160</v>
      </c>
      <c r="C136" s="1">
        <v>1</v>
      </c>
      <c r="D136" s="1" t="s">
        <v>2</v>
      </c>
      <c r="E136" s="1">
        <v>90</v>
      </c>
      <c r="F136" s="1">
        <v>95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2">
        <f t="shared" si="8"/>
        <v>9.25</v>
      </c>
      <c r="N136" s="3">
        <f t="shared" si="9"/>
        <v>6.7200630355694164E-3</v>
      </c>
      <c r="O136" s="4">
        <f>N136*10000/$S$5</f>
        <v>0.1344012607113883</v>
      </c>
      <c r="P136">
        <f>SUM($O$11:O135)</f>
        <v>31.097683200089278</v>
      </c>
      <c r="Q136" s="22">
        <f>1/(1+EXP($U$2+$U$3*M136+$U$4*$S$7+$U$5*P136))</f>
        <v>0.99814711390679567</v>
      </c>
      <c r="R136">
        <v>0.1227452520381549</v>
      </c>
      <c r="S136">
        <f t="shared" si="7"/>
        <v>0</v>
      </c>
    </row>
    <row r="137" spans="1:19" x14ac:dyDescent="0.3">
      <c r="A137" s="1">
        <v>628</v>
      </c>
      <c r="B137" s="1">
        <v>22</v>
      </c>
      <c r="C137" s="1">
        <v>1</v>
      </c>
      <c r="D137" s="1" t="s">
        <v>2</v>
      </c>
      <c r="E137" s="1">
        <v>93</v>
      </c>
      <c r="F137" s="1">
        <v>91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2">
        <f t="shared" si="8"/>
        <v>9.1999999999999993</v>
      </c>
      <c r="N137" s="3">
        <f t="shared" si="9"/>
        <v>6.6476100549960008E-3</v>
      </c>
      <c r="O137" s="4">
        <f>N137*10000/$S$5</f>
        <v>0.13295220109992001</v>
      </c>
      <c r="P137">
        <f>SUM($O$11:O136)</f>
        <v>31.232084460800667</v>
      </c>
      <c r="Q137" s="22">
        <f>1/(1+EXP($U$2+$U$3*M137+$U$4*$S$7+$U$5*P137))</f>
        <v>0.99810873600846362</v>
      </c>
      <c r="R137">
        <v>0.54987221766770555</v>
      </c>
      <c r="S137">
        <f t="shared" si="7"/>
        <v>0</v>
      </c>
    </row>
    <row r="138" spans="1:19" x14ac:dyDescent="0.3">
      <c r="A138" s="1">
        <v>628</v>
      </c>
      <c r="B138" s="1">
        <v>88</v>
      </c>
      <c r="C138" s="1">
        <v>1</v>
      </c>
      <c r="D138" s="1" t="s">
        <v>2</v>
      </c>
      <c r="E138" s="1">
        <v>91</v>
      </c>
      <c r="F138" s="1">
        <v>93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2">
        <f t="shared" si="8"/>
        <v>9.1999999999999993</v>
      </c>
      <c r="N138" s="3">
        <f t="shared" si="9"/>
        <v>6.6476100549960008E-3</v>
      </c>
      <c r="O138" s="4">
        <f>N138*10000/$S$5</f>
        <v>0.13295220109992001</v>
      </c>
      <c r="P138">
        <f>SUM($O$11:O137)</f>
        <v>31.365036661900586</v>
      </c>
      <c r="Q138" s="22">
        <f>1/(1+EXP($U$2+$U$3*M138+$U$4*$S$7+$U$5*P138))</f>
        <v>0.99808933686832046</v>
      </c>
      <c r="R138">
        <v>0.28390901059435181</v>
      </c>
      <c r="S138">
        <f t="shared" si="7"/>
        <v>0</v>
      </c>
    </row>
    <row r="139" spans="1:19" x14ac:dyDescent="0.3">
      <c r="A139" s="1">
        <v>628</v>
      </c>
      <c r="B139" s="1">
        <v>109</v>
      </c>
      <c r="C139" s="1">
        <v>1</v>
      </c>
      <c r="D139" s="1" t="s">
        <v>2</v>
      </c>
      <c r="E139" s="1">
        <v>93</v>
      </c>
      <c r="F139" s="1">
        <v>91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2">
        <f t="shared" ref="M139:M170" si="10">(E139+F139)/20</f>
        <v>9.1999999999999993</v>
      </c>
      <c r="N139" s="3">
        <f t="shared" ref="N139:N170" si="11">PI()/40000*M139^2</f>
        <v>6.6476100549960008E-3</v>
      </c>
      <c r="O139" s="4">
        <f>N139*10000/$S$5</f>
        <v>0.13295220109992001</v>
      </c>
      <c r="P139">
        <f>SUM($O$11:O138)</f>
        <v>31.497988863000504</v>
      </c>
      <c r="Q139" s="22">
        <f>1/(1+EXP($U$2+$U$3*M139+$U$4*$S$7+$U$5*P139))</f>
        <v>0.9980697391314427</v>
      </c>
      <c r="R139">
        <v>0.70267363366177571</v>
      </c>
      <c r="S139">
        <f t="shared" si="7"/>
        <v>0</v>
      </c>
    </row>
    <row r="140" spans="1:19" x14ac:dyDescent="0.3">
      <c r="A140" s="1">
        <v>628</v>
      </c>
      <c r="B140" s="1">
        <v>6</v>
      </c>
      <c r="C140" s="1">
        <v>1</v>
      </c>
      <c r="D140" s="1" t="s">
        <v>2</v>
      </c>
      <c r="E140" s="1">
        <v>91</v>
      </c>
      <c r="F140" s="1">
        <v>92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2">
        <f t="shared" si="10"/>
        <v>9.15</v>
      </c>
      <c r="N140" s="3">
        <f t="shared" si="11"/>
        <v>6.5755497735042875E-3</v>
      </c>
      <c r="O140" s="4">
        <f>N140*10000/$S$5</f>
        <v>0.13151099547008577</v>
      </c>
      <c r="P140">
        <f>SUM($O$11:O139)</f>
        <v>31.630941064100423</v>
      </c>
      <c r="Q140" s="22">
        <f>1/(1+EXP($U$2+$U$3*M140+$U$4*$S$7+$U$5*P140))</f>
        <v>0.99802998088445138</v>
      </c>
      <c r="R140">
        <v>0.45652082710417452</v>
      </c>
      <c r="S140">
        <f t="shared" ref="S140:S195" si="12">IF(R140&gt;Q140,1,0)</f>
        <v>0</v>
      </c>
    </row>
    <row r="141" spans="1:19" x14ac:dyDescent="0.3">
      <c r="A141" s="1">
        <v>628</v>
      </c>
      <c r="B141" s="1">
        <v>75</v>
      </c>
      <c r="C141" s="1">
        <v>1</v>
      </c>
      <c r="D141" s="1" t="s">
        <v>2</v>
      </c>
      <c r="E141" s="1">
        <v>93</v>
      </c>
      <c r="F141" s="1">
        <v>90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2">
        <f t="shared" si="10"/>
        <v>9.15</v>
      </c>
      <c r="N141" s="3">
        <f t="shared" si="11"/>
        <v>6.5755497735042875E-3</v>
      </c>
      <c r="O141" s="4">
        <f>N141*10000/$S$5</f>
        <v>0.13151099547008577</v>
      </c>
      <c r="P141">
        <f>SUM($O$11:O140)</f>
        <v>31.76245205957051</v>
      </c>
      <c r="Q141" s="22">
        <f>1/(1+EXP($U$2+$U$3*M141+$U$4*$S$7+$U$5*P141))</f>
        <v>0.99800999567668447</v>
      </c>
      <c r="R141">
        <v>0.76715463782440541</v>
      </c>
      <c r="S141">
        <f t="shared" si="12"/>
        <v>0</v>
      </c>
    </row>
    <row r="142" spans="1:19" x14ac:dyDescent="0.3">
      <c r="A142" s="1">
        <v>628</v>
      </c>
      <c r="B142" s="1">
        <v>107</v>
      </c>
      <c r="C142" s="1">
        <v>1</v>
      </c>
      <c r="D142" s="1" t="s">
        <v>2</v>
      </c>
      <c r="E142" s="1">
        <v>90</v>
      </c>
      <c r="F142" s="1">
        <v>93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2">
        <f t="shared" si="10"/>
        <v>9.15</v>
      </c>
      <c r="N142" s="3">
        <f t="shared" si="11"/>
        <v>6.5755497735042875E-3</v>
      </c>
      <c r="O142" s="4">
        <f>N142*10000/$S$5</f>
        <v>0.13151099547008577</v>
      </c>
      <c r="P142">
        <f>SUM($O$11:O141)</f>
        <v>31.893963055040597</v>
      </c>
      <c r="Q142" s="22">
        <f>1/(1+EXP($U$2+$U$3*M142+$U$4*$S$7+$U$5*P142))</f>
        <v>0.99798980813379612</v>
      </c>
      <c r="R142">
        <v>0.44063900535415501</v>
      </c>
      <c r="S142">
        <f t="shared" si="12"/>
        <v>0</v>
      </c>
    </row>
    <row r="143" spans="1:19" x14ac:dyDescent="0.3">
      <c r="A143" s="1">
        <v>628</v>
      </c>
      <c r="B143" s="1">
        <v>106</v>
      </c>
      <c r="C143" s="1">
        <v>1</v>
      </c>
      <c r="D143" s="1" t="s">
        <v>2</v>
      </c>
      <c r="E143" s="1">
        <v>89</v>
      </c>
      <c r="F143" s="1">
        <v>93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2">
        <f t="shared" si="10"/>
        <v>9.1</v>
      </c>
      <c r="N143" s="3">
        <f t="shared" si="11"/>
        <v>6.5038821910942679E-3</v>
      </c>
      <c r="O143" s="4">
        <f>N143*10000/$S$5</f>
        <v>0.13007764382188536</v>
      </c>
      <c r="P143">
        <f>SUM($O$11:O142)</f>
        <v>32.025474050510681</v>
      </c>
      <c r="Q143" s="22">
        <f>1/(1+EXP($U$2+$U$3*M143+$U$4*$S$7+$U$5*P143))</f>
        <v>0.99794863381003085</v>
      </c>
      <c r="R143">
        <v>0.78992166840041178</v>
      </c>
      <c r="S143">
        <f t="shared" si="12"/>
        <v>0</v>
      </c>
    </row>
    <row r="144" spans="1:19" x14ac:dyDescent="0.3">
      <c r="A144" s="1">
        <v>628</v>
      </c>
      <c r="B144" s="1">
        <v>158</v>
      </c>
      <c r="C144" s="1">
        <v>1</v>
      </c>
      <c r="D144" s="1" t="s">
        <v>2</v>
      </c>
      <c r="E144" s="1">
        <v>92</v>
      </c>
      <c r="F144" s="1">
        <v>90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2">
        <f t="shared" si="10"/>
        <v>9.1</v>
      </c>
      <c r="N144" s="3">
        <f t="shared" si="11"/>
        <v>6.5038821910942679E-3</v>
      </c>
      <c r="O144" s="4">
        <f>N144*10000/$S$5</f>
        <v>0.13007764382188536</v>
      </c>
      <c r="P144">
        <f>SUM($O$11:O143)</f>
        <v>32.155551694332566</v>
      </c>
      <c r="Q144" s="22">
        <f>1/(1+EXP($U$2+$U$3*M144+$U$4*$S$7+$U$5*P144))</f>
        <v>0.99792805300391185</v>
      </c>
      <c r="R144">
        <v>0.5319519496874886</v>
      </c>
      <c r="S144">
        <f t="shared" si="12"/>
        <v>0</v>
      </c>
    </row>
    <row r="145" spans="1:19" x14ac:dyDescent="0.3">
      <c r="A145" s="1">
        <v>628</v>
      </c>
      <c r="B145" s="1">
        <v>163</v>
      </c>
      <c r="C145" s="1">
        <v>1</v>
      </c>
      <c r="D145" s="1" t="s">
        <v>2</v>
      </c>
      <c r="E145" s="1">
        <v>92</v>
      </c>
      <c r="F145" s="1">
        <v>90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2">
        <f t="shared" si="10"/>
        <v>9.1</v>
      </c>
      <c r="N145" s="3">
        <f t="shared" si="11"/>
        <v>6.5038821910942679E-3</v>
      </c>
      <c r="O145" s="4">
        <f>N145*10000/$S$5</f>
        <v>0.13007764382188536</v>
      </c>
      <c r="P145">
        <f>SUM($O$11:O144)</f>
        <v>32.28562933815445</v>
      </c>
      <c r="Q145" s="22">
        <f>1/(1+EXP($U$2+$U$3*M145+$U$4*$S$7+$U$5*P145))</f>
        <v>0.99790726614909131</v>
      </c>
      <c r="R145">
        <v>0.9996068967698889</v>
      </c>
      <c r="S145">
        <f t="shared" si="12"/>
        <v>1</v>
      </c>
    </row>
    <row r="146" spans="1:19" x14ac:dyDescent="0.3">
      <c r="A146" s="1">
        <v>628</v>
      </c>
      <c r="B146" s="1">
        <v>7</v>
      </c>
      <c r="C146" s="1">
        <v>1</v>
      </c>
      <c r="D146" s="1" t="s">
        <v>2</v>
      </c>
      <c r="E146" s="1">
        <v>89</v>
      </c>
      <c r="F146" s="1">
        <v>92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2">
        <f t="shared" si="10"/>
        <v>9.0500000000000007</v>
      </c>
      <c r="N146" s="3">
        <f t="shared" si="11"/>
        <v>6.4326073077659524E-3</v>
      </c>
      <c r="O146" s="4">
        <f>N146*10000/$S$5</f>
        <v>0.12865214615531906</v>
      </c>
      <c r="P146">
        <f>SUM($O$11:O145)</f>
        <v>32.415706981976335</v>
      </c>
      <c r="Q146" s="22">
        <f>1/(1+EXP($U$2+$U$3*M146+$U$4*$S$7+$U$5*P146))</f>
        <v>0.99786463964266492</v>
      </c>
      <c r="R146">
        <v>0.43326294240543983</v>
      </c>
      <c r="S146">
        <f t="shared" si="12"/>
        <v>0</v>
      </c>
    </row>
    <row r="147" spans="1:19" x14ac:dyDescent="0.3">
      <c r="A147" s="1">
        <v>628</v>
      </c>
      <c r="B147" s="1">
        <v>61</v>
      </c>
      <c r="C147" s="1">
        <v>1</v>
      </c>
      <c r="D147" s="1" t="s">
        <v>2</v>
      </c>
      <c r="E147" s="1">
        <v>89</v>
      </c>
      <c r="F147" s="1">
        <v>91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2">
        <f t="shared" si="10"/>
        <v>9</v>
      </c>
      <c r="N147" s="3">
        <f t="shared" si="11"/>
        <v>6.3617251235193314E-3</v>
      </c>
      <c r="O147" s="4">
        <f>N147*10000/$S$5</f>
        <v>0.12723450247038662</v>
      </c>
      <c r="P147">
        <f>SUM($O$11:O146)</f>
        <v>32.544359128131653</v>
      </c>
      <c r="Q147" s="22">
        <f>1/(1+EXP($U$2+$U$3*M147+$U$4*$S$7+$U$5*P147))</f>
        <v>0.99782138510406637</v>
      </c>
      <c r="R147">
        <v>0.5685415681021605</v>
      </c>
      <c r="S147">
        <f t="shared" si="12"/>
        <v>0</v>
      </c>
    </row>
    <row r="148" spans="1:19" x14ac:dyDescent="0.3">
      <c r="A148" s="1">
        <v>628</v>
      </c>
      <c r="B148" s="1">
        <v>174</v>
      </c>
      <c r="C148" s="1">
        <v>1</v>
      </c>
      <c r="D148" s="1" t="s">
        <v>2</v>
      </c>
      <c r="E148" s="1">
        <v>90</v>
      </c>
      <c r="F148" s="1">
        <v>89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2">
        <f t="shared" si="10"/>
        <v>8.9499999999999993</v>
      </c>
      <c r="N148" s="3">
        <f t="shared" si="11"/>
        <v>6.2912356383544093E-3</v>
      </c>
      <c r="O148" s="4">
        <f>N148*10000/$S$5</f>
        <v>0.12582471276708818</v>
      </c>
      <c r="P148">
        <f>SUM($O$11:O147)</f>
        <v>32.67159363060204</v>
      </c>
      <c r="Q148" s="22">
        <f>1/(1+EXP($U$2+$U$3*M148+$U$4*$S$7+$U$5*P148))</f>
        <v>0.99777749811356553</v>
      </c>
      <c r="R148">
        <v>0.9459206741441083</v>
      </c>
      <c r="S148">
        <f t="shared" si="12"/>
        <v>0</v>
      </c>
    </row>
    <row r="149" spans="1:19" x14ac:dyDescent="0.3">
      <c r="A149" s="1">
        <v>628</v>
      </c>
      <c r="B149" s="1">
        <v>17</v>
      </c>
      <c r="C149" s="1">
        <v>1</v>
      </c>
      <c r="D149" s="1" t="s">
        <v>2</v>
      </c>
      <c r="E149" s="1">
        <v>89</v>
      </c>
      <c r="F149" s="1">
        <v>89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2">
        <f t="shared" si="10"/>
        <v>8.9</v>
      </c>
      <c r="N149" s="3">
        <f t="shared" si="11"/>
        <v>6.2211388522711887E-3</v>
      </c>
      <c r="O149" s="4">
        <f>N149*10000/$S$5</f>
        <v>0.12442277704542377</v>
      </c>
      <c r="P149">
        <f>SUM($O$11:O148)</f>
        <v>32.797418343369131</v>
      </c>
      <c r="Q149" s="22">
        <f>1/(1+EXP($U$2+$U$3*M149+$U$4*$S$7+$U$5*P149))</f>
        <v>0.99773297429306118</v>
      </c>
      <c r="R149">
        <v>0.84879976946993474</v>
      </c>
      <c r="S149">
        <f t="shared" si="12"/>
        <v>0</v>
      </c>
    </row>
    <row r="150" spans="1:19" x14ac:dyDescent="0.3">
      <c r="A150" s="1">
        <v>628</v>
      </c>
      <c r="B150" s="1">
        <v>134</v>
      </c>
      <c r="C150" s="1">
        <v>1</v>
      </c>
      <c r="D150" s="1" t="s">
        <v>2</v>
      </c>
      <c r="E150" s="1">
        <v>90</v>
      </c>
      <c r="F150" s="1">
        <v>88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2">
        <f t="shared" si="10"/>
        <v>8.9</v>
      </c>
      <c r="N150" s="3">
        <f t="shared" si="11"/>
        <v>6.2211388522711887E-3</v>
      </c>
      <c r="O150" s="4">
        <f>N150*10000/$S$5</f>
        <v>0.12442277704542377</v>
      </c>
      <c r="P150">
        <f>SUM($O$11:O149)</f>
        <v>32.921841120414555</v>
      </c>
      <c r="Q150" s="22">
        <f>1/(1+EXP($U$2+$U$3*M150+$U$4*$S$7+$U$5*P150))</f>
        <v>0.99771122806673151</v>
      </c>
      <c r="R150">
        <v>0.36577553022952547</v>
      </c>
      <c r="S150">
        <f t="shared" si="12"/>
        <v>0</v>
      </c>
    </row>
    <row r="151" spans="1:19" x14ac:dyDescent="0.3">
      <c r="A151" s="1">
        <v>628</v>
      </c>
      <c r="B151" s="1">
        <v>76</v>
      </c>
      <c r="C151" s="1">
        <v>1</v>
      </c>
      <c r="D151" s="1" t="s">
        <v>2</v>
      </c>
      <c r="E151" s="1">
        <v>89</v>
      </c>
      <c r="F151" s="1">
        <v>88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2">
        <f t="shared" si="10"/>
        <v>8.85</v>
      </c>
      <c r="N151" s="3">
        <f t="shared" si="11"/>
        <v>6.1514347652696635E-3</v>
      </c>
      <c r="O151" s="4">
        <f>N151*10000/$S$5</f>
        <v>0.12302869530539327</v>
      </c>
      <c r="P151">
        <f>SUM($O$11:O150)</f>
        <v>33.04626389745998</v>
      </c>
      <c r="Q151" s="22">
        <f>1/(1+EXP($U$2+$U$3*M151+$U$4*$S$7+$U$5*P151))</f>
        <v>0.99766563085305737</v>
      </c>
      <c r="R151">
        <v>0.17697005378978514</v>
      </c>
      <c r="S151">
        <f t="shared" si="12"/>
        <v>0</v>
      </c>
    </row>
    <row r="152" spans="1:19" x14ac:dyDescent="0.3">
      <c r="A152" s="1">
        <v>628</v>
      </c>
      <c r="B152" s="1">
        <v>138</v>
      </c>
      <c r="C152" s="1">
        <v>1</v>
      </c>
      <c r="D152" s="1" t="s">
        <v>2</v>
      </c>
      <c r="E152" s="1">
        <v>88</v>
      </c>
      <c r="F152" s="1">
        <v>88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2">
        <f t="shared" si="10"/>
        <v>8.8000000000000007</v>
      </c>
      <c r="N152" s="3">
        <f t="shared" si="11"/>
        <v>6.0821233773498407E-3</v>
      </c>
      <c r="O152" s="4">
        <f>N152*10000/$S$5</f>
        <v>0.12164246754699681</v>
      </c>
      <c r="P152">
        <f>SUM($O$11:O151)</f>
        <v>33.169292592765373</v>
      </c>
      <c r="Q152" s="22">
        <f>1/(1+EXP($U$2+$U$3*M152+$U$4*$S$7+$U$5*P152))</f>
        <v>0.99761938204328804</v>
      </c>
      <c r="R152">
        <v>0.34693686310411798</v>
      </c>
      <c r="S152">
        <f t="shared" si="12"/>
        <v>0</v>
      </c>
    </row>
    <row r="153" spans="1:19" x14ac:dyDescent="0.3">
      <c r="A153" s="1">
        <v>628</v>
      </c>
      <c r="B153" s="1">
        <v>48</v>
      </c>
      <c r="C153" s="1">
        <v>1</v>
      </c>
      <c r="D153" s="1" t="s">
        <v>2</v>
      </c>
      <c r="E153" s="1">
        <v>89</v>
      </c>
      <c r="F153" s="1">
        <v>86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2">
        <f t="shared" si="10"/>
        <v>8.75</v>
      </c>
      <c r="N153" s="3">
        <f t="shared" si="11"/>
        <v>6.0132046885117132E-3</v>
      </c>
      <c r="O153" s="4">
        <f>N153*10000/$S$5</f>
        <v>0.12026409377023427</v>
      </c>
      <c r="P153">
        <f>SUM($O$11:O152)</f>
        <v>33.290935060312371</v>
      </c>
      <c r="Q153" s="22">
        <f>1/(1+EXP($U$2+$U$3*M153+$U$4*$S$7+$U$5*P153))</f>
        <v>0.99757247734785393</v>
      </c>
      <c r="R153">
        <v>0.98762751645592595</v>
      </c>
      <c r="S153">
        <f t="shared" si="12"/>
        <v>0</v>
      </c>
    </row>
    <row r="154" spans="1:19" x14ac:dyDescent="0.3">
      <c r="A154" s="1">
        <v>628</v>
      </c>
      <c r="B154" s="1">
        <v>49</v>
      </c>
      <c r="C154" s="1">
        <v>1</v>
      </c>
      <c r="D154" s="1" t="s">
        <v>2</v>
      </c>
      <c r="E154" s="1">
        <v>88</v>
      </c>
      <c r="F154" s="1">
        <v>87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2">
        <f t="shared" si="10"/>
        <v>8.75</v>
      </c>
      <c r="N154" s="3">
        <f t="shared" si="11"/>
        <v>6.0132046885117132E-3</v>
      </c>
      <c r="O154" s="4">
        <f>N154*10000/$S$5</f>
        <v>0.12026409377023427</v>
      </c>
      <c r="P154">
        <f>SUM($O$11:O153)</f>
        <v>33.411199154082603</v>
      </c>
      <c r="Q154" s="22">
        <f>1/(1+EXP($U$2+$U$3*M154+$U$4*$S$7+$U$5*P154))</f>
        <v>0.99754997711097992</v>
      </c>
      <c r="R154">
        <v>0.85305245708968802</v>
      </c>
      <c r="S154">
        <f t="shared" si="12"/>
        <v>0</v>
      </c>
    </row>
    <row r="155" spans="1:19" x14ac:dyDescent="0.3">
      <c r="A155" s="1">
        <v>628</v>
      </c>
      <c r="B155" s="1">
        <v>166</v>
      </c>
      <c r="C155" s="1">
        <v>1</v>
      </c>
      <c r="D155" s="1" t="s">
        <v>2</v>
      </c>
      <c r="E155" s="1">
        <v>87</v>
      </c>
      <c r="F155" s="1">
        <v>87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2">
        <f t="shared" si="10"/>
        <v>8.6999999999999993</v>
      </c>
      <c r="N155" s="3">
        <f t="shared" si="11"/>
        <v>5.9446786987552847E-3</v>
      </c>
      <c r="O155" s="4">
        <f>N155*10000/$S$5</f>
        <v>0.11889357397510569</v>
      </c>
      <c r="P155">
        <f>SUM($O$11:O154)</f>
        <v>33.531463247852834</v>
      </c>
      <c r="Q155" s="22">
        <f>1/(1+EXP($U$2+$U$3*M155+$U$4*$S$7+$U$5*P155))</f>
        <v>0.99750197251880468</v>
      </c>
      <c r="R155">
        <v>0.26180222984205059</v>
      </c>
      <c r="S155">
        <f t="shared" si="12"/>
        <v>0</v>
      </c>
    </row>
    <row r="156" spans="1:19" x14ac:dyDescent="0.3">
      <c r="A156" s="1">
        <v>628</v>
      </c>
      <c r="B156" s="1">
        <v>110</v>
      </c>
      <c r="C156" s="1">
        <v>1</v>
      </c>
      <c r="D156" s="1" t="s">
        <v>2</v>
      </c>
      <c r="E156" s="1">
        <v>86</v>
      </c>
      <c r="F156" s="1">
        <v>87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2">
        <f t="shared" si="10"/>
        <v>8.65</v>
      </c>
      <c r="N156" s="3">
        <f t="shared" si="11"/>
        <v>5.8765454080805576E-3</v>
      </c>
      <c r="O156" s="4">
        <f>N156*10000/$S$5</f>
        <v>0.11753090816161114</v>
      </c>
      <c r="P156">
        <f>SUM($O$11:O155)</f>
        <v>33.650356821827941</v>
      </c>
      <c r="Q156" s="22">
        <f>1/(1+EXP($U$2+$U$3*M156+$U$4*$S$7+$U$5*P156))</f>
        <v>0.99745329749429967</v>
      </c>
      <c r="R156">
        <v>0.55583216077507291</v>
      </c>
      <c r="S156">
        <f t="shared" si="12"/>
        <v>0</v>
      </c>
    </row>
    <row r="157" spans="1:19" x14ac:dyDescent="0.3">
      <c r="A157" s="1">
        <v>628</v>
      </c>
      <c r="B157" s="1">
        <v>132</v>
      </c>
      <c r="C157" s="1">
        <v>1</v>
      </c>
      <c r="D157" s="1" t="s">
        <v>2</v>
      </c>
      <c r="E157" s="1">
        <v>87</v>
      </c>
      <c r="F157" s="1">
        <v>86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2">
        <f t="shared" si="10"/>
        <v>8.65</v>
      </c>
      <c r="N157" s="3">
        <f t="shared" si="11"/>
        <v>5.8765454080805576E-3</v>
      </c>
      <c r="O157" s="4">
        <f>N157*10000/$S$5</f>
        <v>0.11753090816161114</v>
      </c>
      <c r="P157">
        <f>SUM($O$11:O156)</f>
        <v>33.767887729989553</v>
      </c>
      <c r="Q157" s="22">
        <f>1/(1+EXP($U$2+$U$3*M157+$U$4*$S$7+$U$5*P157))</f>
        <v>0.9974302342564827</v>
      </c>
      <c r="R157">
        <v>0.17920761598035539</v>
      </c>
      <c r="S157">
        <f t="shared" si="12"/>
        <v>0</v>
      </c>
    </row>
    <row r="158" spans="1:19" x14ac:dyDescent="0.3">
      <c r="A158" s="1">
        <v>628</v>
      </c>
      <c r="B158" s="1">
        <v>148</v>
      </c>
      <c r="C158" s="1">
        <v>1</v>
      </c>
      <c r="D158" s="1" t="s">
        <v>2</v>
      </c>
      <c r="E158" s="1">
        <v>85</v>
      </c>
      <c r="F158" s="1">
        <v>88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2">
        <f t="shared" si="10"/>
        <v>8.65</v>
      </c>
      <c r="N158" s="3">
        <f t="shared" si="11"/>
        <v>5.8765454080805576E-3</v>
      </c>
      <c r="O158" s="4">
        <f>N158*10000/$S$5</f>
        <v>0.11753090816161114</v>
      </c>
      <c r="P158">
        <f>SUM($O$11:O157)</f>
        <v>33.885418638151165</v>
      </c>
      <c r="Q158" s="22">
        <f>1/(1+EXP($U$2+$U$3*M158+$U$4*$S$7+$U$5*P158))</f>
        <v>0.99740696269824125</v>
      </c>
      <c r="R158">
        <v>0.88280019533567833</v>
      </c>
      <c r="S158">
        <f t="shared" si="12"/>
        <v>0</v>
      </c>
    </row>
    <row r="159" spans="1:19" x14ac:dyDescent="0.3">
      <c r="A159" s="1">
        <v>628</v>
      </c>
      <c r="B159" s="1">
        <v>180</v>
      </c>
      <c r="C159" s="1">
        <v>1</v>
      </c>
      <c r="D159" s="1" t="s">
        <v>2</v>
      </c>
      <c r="E159" s="1">
        <v>87</v>
      </c>
      <c r="F159" s="1">
        <v>85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2">
        <f t="shared" si="10"/>
        <v>8.6</v>
      </c>
      <c r="N159" s="3">
        <f t="shared" si="11"/>
        <v>5.8088048164875268E-3</v>
      </c>
      <c r="O159" s="4">
        <f>N159*10000/$S$5</f>
        <v>0.11617609632975054</v>
      </c>
      <c r="P159">
        <f>SUM($O$11:O158)</f>
        <v>34.002949546312777</v>
      </c>
      <c r="Q159" s="22">
        <f>1/(1+EXP($U$2+$U$3*M159+$U$4*$S$7+$U$5*P159))</f>
        <v>0.99735671755713895</v>
      </c>
      <c r="R159">
        <v>2.0996933157183983E-2</v>
      </c>
      <c r="S159">
        <f t="shared" si="12"/>
        <v>0</v>
      </c>
    </row>
    <row r="160" spans="1:19" x14ac:dyDescent="0.3">
      <c r="A160" s="1">
        <v>628</v>
      </c>
      <c r="B160" s="1">
        <v>123</v>
      </c>
      <c r="C160" s="1">
        <v>1</v>
      </c>
      <c r="D160" s="1" t="s">
        <v>2</v>
      </c>
      <c r="E160" s="1">
        <v>86</v>
      </c>
      <c r="F160" s="1">
        <v>85</v>
      </c>
      <c r="H160" s="1">
        <v>0</v>
      </c>
      <c r="I160" s="1">
        <v>1</v>
      </c>
      <c r="K160" s="1">
        <v>9</v>
      </c>
      <c r="L160" s="1">
        <v>3</v>
      </c>
      <c r="M160" s="2">
        <f t="shared" si="10"/>
        <v>8.5500000000000007</v>
      </c>
      <c r="N160" s="3">
        <f t="shared" si="11"/>
        <v>5.7414569239761966E-3</v>
      </c>
      <c r="O160" s="4">
        <f>N160*10000/$S$5</f>
        <v>0.11482913847952393</v>
      </c>
      <c r="P160">
        <f>SUM($O$11:O159)</f>
        <v>34.11912564264253</v>
      </c>
      <c r="Q160" s="22">
        <f>1/(1+EXP($U$2+$U$3*M160+$U$4*$S$7+$U$5*P160))</f>
        <v>0.99730578141529014</v>
      </c>
      <c r="R160">
        <v>0.82721900027071338</v>
      </c>
      <c r="S160">
        <f t="shared" si="12"/>
        <v>0</v>
      </c>
    </row>
    <row r="161" spans="1:19" x14ac:dyDescent="0.3">
      <c r="A161" s="1">
        <v>628</v>
      </c>
      <c r="B161" s="1">
        <v>164</v>
      </c>
      <c r="C161" s="1">
        <v>1</v>
      </c>
      <c r="D161" s="1" t="s">
        <v>2</v>
      </c>
      <c r="E161" s="1">
        <v>84</v>
      </c>
      <c r="F161" s="1">
        <v>87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2">
        <f t="shared" si="10"/>
        <v>8.5500000000000007</v>
      </c>
      <c r="N161" s="3">
        <f t="shared" si="11"/>
        <v>5.7414569239761966E-3</v>
      </c>
      <c r="O161" s="4">
        <f>N161*10000/$S$5</f>
        <v>0.11482913847952393</v>
      </c>
      <c r="P161">
        <f>SUM($O$11:O160)</f>
        <v>34.233954781122051</v>
      </c>
      <c r="Q161" s="22">
        <f>1/(1+EXP($U$2+$U$3*M161+$U$4*$S$7+$U$5*P161))</f>
        <v>0.9972819491596443</v>
      </c>
      <c r="R161">
        <v>0.52658117390303183</v>
      </c>
      <c r="S161">
        <f t="shared" si="12"/>
        <v>0</v>
      </c>
    </row>
    <row r="162" spans="1:19" x14ac:dyDescent="0.3">
      <c r="A162" s="1">
        <v>628</v>
      </c>
      <c r="B162" s="1">
        <v>54</v>
      </c>
      <c r="C162" s="1">
        <v>1</v>
      </c>
      <c r="D162" s="1" t="s">
        <v>2</v>
      </c>
      <c r="E162" s="1">
        <v>84</v>
      </c>
      <c r="F162" s="1">
        <v>86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2">
        <f t="shared" si="10"/>
        <v>8.5</v>
      </c>
      <c r="N162" s="3">
        <f t="shared" si="11"/>
        <v>5.6745017305465635E-3</v>
      </c>
      <c r="O162" s="4">
        <f>N162*10000/$S$5</f>
        <v>0.11349003461093128</v>
      </c>
      <c r="P162">
        <f>SUM($O$11:O161)</f>
        <v>34.348783919601573</v>
      </c>
      <c r="Q162" s="22">
        <f>1/(1+EXP($U$2+$U$3*M162+$U$4*$S$7+$U$5*P162))</f>
        <v>0.99722986239527112</v>
      </c>
      <c r="R162">
        <v>0.33312362914926608</v>
      </c>
      <c r="S162">
        <f t="shared" si="12"/>
        <v>0</v>
      </c>
    </row>
    <row r="163" spans="1:19" x14ac:dyDescent="0.3">
      <c r="A163" s="1">
        <v>628</v>
      </c>
      <c r="B163" s="1">
        <v>145</v>
      </c>
      <c r="C163" s="1">
        <v>1</v>
      </c>
      <c r="D163" s="1" t="s">
        <v>2</v>
      </c>
      <c r="E163" s="1">
        <v>87</v>
      </c>
      <c r="F163" s="1">
        <v>83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2">
        <f t="shared" si="10"/>
        <v>8.5</v>
      </c>
      <c r="N163" s="3">
        <f t="shared" si="11"/>
        <v>5.6745017305465635E-3</v>
      </c>
      <c r="O163" s="4">
        <f>N163*10000/$S$5</f>
        <v>0.11349003461093128</v>
      </c>
      <c r="P163">
        <f>SUM($O$11:O162)</f>
        <v>34.462273954212506</v>
      </c>
      <c r="Q163" s="22">
        <f>1/(1+EXP($U$2+$U$3*M163+$U$4*$S$7+$U$5*P163))</f>
        <v>0.99720564744049145</v>
      </c>
      <c r="R163">
        <v>0.59748689103215813</v>
      </c>
      <c r="S163">
        <f t="shared" si="12"/>
        <v>0</v>
      </c>
    </row>
    <row r="164" spans="1:19" x14ac:dyDescent="0.3">
      <c r="A164" s="1">
        <v>628</v>
      </c>
      <c r="B164" s="1">
        <v>70</v>
      </c>
      <c r="C164" s="1">
        <v>1</v>
      </c>
      <c r="D164" s="1" t="s">
        <v>2</v>
      </c>
      <c r="E164" s="1">
        <v>84</v>
      </c>
      <c r="F164" s="1">
        <v>85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2">
        <f t="shared" si="10"/>
        <v>8.4499999999999993</v>
      </c>
      <c r="N164" s="3">
        <f t="shared" si="11"/>
        <v>5.6079392361986294E-3</v>
      </c>
      <c r="O164" s="4">
        <f>N164*10000/$S$5</f>
        <v>0.11215878472397259</v>
      </c>
      <c r="P164">
        <f>SUM($O$11:O163)</f>
        <v>34.575763988823439</v>
      </c>
      <c r="Q164" s="22">
        <f>1/(1+EXP($U$2+$U$3*M164+$U$4*$S$7+$U$5*P164))</f>
        <v>0.99715239508997988</v>
      </c>
      <c r="R164">
        <v>0.54446422218900326</v>
      </c>
      <c r="S164">
        <f t="shared" si="12"/>
        <v>0</v>
      </c>
    </row>
    <row r="165" spans="1:19" x14ac:dyDescent="0.3">
      <c r="A165" s="1">
        <v>628</v>
      </c>
      <c r="B165" s="1">
        <v>81</v>
      </c>
      <c r="C165" s="1">
        <v>1</v>
      </c>
      <c r="D165" s="1" t="s">
        <v>2</v>
      </c>
      <c r="E165" s="1">
        <v>84</v>
      </c>
      <c r="F165" s="1">
        <v>83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2">
        <f t="shared" si="10"/>
        <v>8.35</v>
      </c>
      <c r="N165" s="3">
        <f t="shared" si="11"/>
        <v>5.4759923447478586E-3</v>
      </c>
      <c r="O165" s="4">
        <f>N165*10000/$S$5</f>
        <v>0.10951984689495717</v>
      </c>
      <c r="P165">
        <f>SUM($O$11:O164)</f>
        <v>34.687922773547413</v>
      </c>
      <c r="Q165" s="22">
        <f>1/(1+EXP($U$2+$U$3*M165+$U$4*$S$7+$U$5*P165))</f>
        <v>0.99706875653258709</v>
      </c>
      <c r="R165">
        <v>3.6771980484590738E-2</v>
      </c>
      <c r="S165">
        <f t="shared" si="12"/>
        <v>0</v>
      </c>
    </row>
    <row r="166" spans="1:19" x14ac:dyDescent="0.3">
      <c r="A166" s="1">
        <v>628</v>
      </c>
      <c r="B166" s="1">
        <v>50</v>
      </c>
      <c r="C166" s="1">
        <v>1</v>
      </c>
      <c r="D166" s="1" t="s">
        <v>2</v>
      </c>
      <c r="E166" s="1">
        <v>83</v>
      </c>
      <c r="F166" s="1">
        <v>83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2">
        <f t="shared" si="10"/>
        <v>8.3000000000000007</v>
      </c>
      <c r="N166" s="3">
        <f t="shared" si="11"/>
        <v>5.4106079476450219E-3</v>
      </c>
      <c r="O166" s="4">
        <f>N166*10000/$S$5</f>
        <v>0.10821215895290044</v>
      </c>
      <c r="P166">
        <f>SUM($O$11:O165)</f>
        <v>34.797442620442368</v>
      </c>
      <c r="Q166" s="22">
        <f>1/(1+EXP($U$2+$U$3*M166+$U$4*$S$7+$U$5*P166))</f>
        <v>0.9970138124043223</v>
      </c>
      <c r="R166">
        <v>5.7135738138865966E-2</v>
      </c>
      <c r="S166">
        <f t="shared" si="12"/>
        <v>0</v>
      </c>
    </row>
    <row r="167" spans="1:19" x14ac:dyDescent="0.3">
      <c r="A167" s="1">
        <v>628</v>
      </c>
      <c r="B167" s="1">
        <v>78</v>
      </c>
      <c r="C167" s="1">
        <v>1</v>
      </c>
      <c r="D167" s="1" t="s">
        <v>2</v>
      </c>
      <c r="E167" s="1">
        <v>82</v>
      </c>
      <c r="F167" s="1">
        <v>84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2">
        <f t="shared" si="10"/>
        <v>8.3000000000000007</v>
      </c>
      <c r="N167" s="3">
        <f t="shared" si="11"/>
        <v>5.4106079476450219E-3</v>
      </c>
      <c r="O167" s="4">
        <f>N167*10000/$S$5</f>
        <v>0.10821215895290044</v>
      </c>
      <c r="P167">
        <f>SUM($O$11:O166)</f>
        <v>34.90565477939527</v>
      </c>
      <c r="Q167" s="22">
        <f>1/(1+EXP($U$2+$U$3*M167+$U$4*$S$7+$U$5*P167))</f>
        <v>0.99698893328023241</v>
      </c>
      <c r="R167">
        <v>0.20795803559283477</v>
      </c>
      <c r="S167">
        <f t="shared" si="12"/>
        <v>0</v>
      </c>
    </row>
    <row r="168" spans="1:19" x14ac:dyDescent="0.3">
      <c r="A168" s="1">
        <v>628</v>
      </c>
      <c r="B168" s="1">
        <v>118</v>
      </c>
      <c r="C168" s="1">
        <v>1</v>
      </c>
      <c r="D168" s="1" t="s">
        <v>2</v>
      </c>
      <c r="E168" s="1">
        <v>85</v>
      </c>
      <c r="F168" s="1">
        <v>81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2">
        <f t="shared" si="10"/>
        <v>8.3000000000000007</v>
      </c>
      <c r="N168" s="3">
        <f t="shared" si="11"/>
        <v>5.4106079476450219E-3</v>
      </c>
      <c r="O168" s="4">
        <f>N168*10000/$S$5</f>
        <v>0.10821215895290044</v>
      </c>
      <c r="P168">
        <f>SUM($O$11:O167)</f>
        <v>35.013866938348173</v>
      </c>
      <c r="Q168" s="22">
        <f>1/(1+EXP($U$2+$U$3*M168+$U$4*$S$7+$U$5*P168))</f>
        <v>0.99696384750941447</v>
      </c>
      <c r="R168">
        <v>0.74685110936518606</v>
      </c>
      <c r="S168">
        <f t="shared" si="12"/>
        <v>0</v>
      </c>
    </row>
    <row r="169" spans="1:19" x14ac:dyDescent="0.3">
      <c r="A169" s="1">
        <v>628</v>
      </c>
      <c r="B169" s="1">
        <v>89</v>
      </c>
      <c r="C169" s="1">
        <v>1</v>
      </c>
      <c r="D169" s="1" t="s">
        <v>2</v>
      </c>
      <c r="E169" s="1">
        <v>78</v>
      </c>
      <c r="F169" s="1">
        <v>86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2">
        <f t="shared" si="10"/>
        <v>8.1999999999999993</v>
      </c>
      <c r="N169" s="3">
        <f t="shared" si="11"/>
        <v>5.2810172506844418E-3</v>
      </c>
      <c r="O169" s="4">
        <f>N169*10000/$S$5</f>
        <v>0.10562034501368883</v>
      </c>
      <c r="P169">
        <f>SUM($O$11:O168)</f>
        <v>35.122079097301075</v>
      </c>
      <c r="Q169" s="22">
        <f>1/(1+EXP($U$2+$U$3*M169+$U$4*$S$7+$U$5*P169))</f>
        <v>0.99687563382333133</v>
      </c>
      <c r="R169">
        <v>0.55983503431815218</v>
      </c>
      <c r="S169">
        <f t="shared" si="12"/>
        <v>0</v>
      </c>
    </row>
    <row r="170" spans="1:19" x14ac:dyDescent="0.3">
      <c r="A170" s="1">
        <v>628</v>
      </c>
      <c r="B170" s="1">
        <v>182</v>
      </c>
      <c r="C170" s="1">
        <v>1</v>
      </c>
      <c r="D170" s="1" t="s">
        <v>2</v>
      </c>
      <c r="E170" s="1">
        <v>82</v>
      </c>
      <c r="F170" s="1">
        <v>81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2">
        <f t="shared" si="10"/>
        <v>8.15</v>
      </c>
      <c r="N170" s="3">
        <f t="shared" si="11"/>
        <v>5.2168109508267009E-3</v>
      </c>
      <c r="O170" s="4">
        <f>N170*10000/$S$5</f>
        <v>0.10433621901653402</v>
      </c>
      <c r="P170">
        <f>SUM($O$11:O169)</f>
        <v>35.227699442314766</v>
      </c>
      <c r="Q170" s="22">
        <f>1/(1+EXP($U$2+$U$3*M170+$U$4*$S$7+$U$5*P170))</f>
        <v>0.99681803262415336</v>
      </c>
      <c r="R170">
        <v>0.24383854994412058</v>
      </c>
      <c r="S170">
        <f t="shared" si="12"/>
        <v>0</v>
      </c>
    </row>
    <row r="171" spans="1:19" x14ac:dyDescent="0.3">
      <c r="A171" s="1">
        <v>628</v>
      </c>
      <c r="B171" s="1">
        <v>40</v>
      </c>
      <c r="C171" s="1">
        <v>1</v>
      </c>
      <c r="D171" s="1" t="s">
        <v>2</v>
      </c>
      <c r="E171" s="1">
        <v>81</v>
      </c>
      <c r="F171" s="1">
        <v>81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2">
        <f t="shared" ref="M171:M195" si="13">(E171+F171)/20</f>
        <v>8.1</v>
      </c>
      <c r="N171" s="3">
        <f t="shared" ref="N171:N195" si="14">PI()/40000*M171^2</f>
        <v>5.152997350050658E-3</v>
      </c>
      <c r="O171" s="4">
        <f>N171*10000/$S$5</f>
        <v>0.10305994700101316</v>
      </c>
      <c r="P171">
        <f>SUM($O$11:O170)</f>
        <v>35.332035661331297</v>
      </c>
      <c r="Q171" s="22">
        <f>1/(1+EXP($U$2+$U$3*M171+$U$4*$S$7+$U$5*P171))</f>
        <v>0.99675969190371116</v>
      </c>
      <c r="R171">
        <v>0.93954660358469977</v>
      </c>
      <c r="S171">
        <f t="shared" si="12"/>
        <v>0</v>
      </c>
    </row>
    <row r="172" spans="1:19" x14ac:dyDescent="0.3">
      <c r="A172" s="1">
        <v>628</v>
      </c>
      <c r="B172" s="1">
        <v>178</v>
      </c>
      <c r="C172" s="1">
        <v>1</v>
      </c>
      <c r="D172" s="1" t="s">
        <v>2</v>
      </c>
      <c r="E172" s="1">
        <v>81</v>
      </c>
      <c r="F172" s="1">
        <v>81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2">
        <f t="shared" si="13"/>
        <v>8.1</v>
      </c>
      <c r="N172" s="3">
        <f t="shared" si="14"/>
        <v>5.152997350050658E-3</v>
      </c>
      <c r="O172" s="4">
        <f>N172*10000/$S$5</f>
        <v>0.10305994700101316</v>
      </c>
      <c r="P172">
        <f>SUM($O$11:O171)</f>
        <v>35.435095608332311</v>
      </c>
      <c r="Q172" s="22">
        <f>1/(1+EXP($U$2+$U$3*M172+$U$4*$S$7+$U$5*P172))</f>
        <v>0.99673399262493567</v>
      </c>
      <c r="R172">
        <v>0.5469759822041681</v>
      </c>
      <c r="S172">
        <f t="shared" si="12"/>
        <v>0</v>
      </c>
    </row>
    <row r="173" spans="1:19" x14ac:dyDescent="0.3">
      <c r="A173" s="1">
        <v>628</v>
      </c>
      <c r="B173" s="1">
        <v>3</v>
      </c>
      <c r="C173" s="1">
        <v>1</v>
      </c>
      <c r="D173" s="1" t="s">
        <v>2</v>
      </c>
      <c r="E173" s="1">
        <v>81</v>
      </c>
      <c r="F173" s="1">
        <v>80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2">
        <f t="shared" si="13"/>
        <v>8.0500000000000007</v>
      </c>
      <c r="N173" s="3">
        <f t="shared" si="14"/>
        <v>5.0895764483563149E-3</v>
      </c>
      <c r="O173" s="4">
        <f>N173*10000/$S$5</f>
        <v>0.1017915289671263</v>
      </c>
      <c r="P173">
        <f>SUM($O$11:O172)</f>
        <v>35.538155555333326</v>
      </c>
      <c r="Q173" s="22">
        <f>1/(1+EXP($U$2+$U$3*M173+$U$4*$S$7+$U$5*P173))</f>
        <v>0.996674441520501</v>
      </c>
      <c r="R173">
        <v>0.21022244217284725</v>
      </c>
      <c r="S173">
        <f t="shared" si="12"/>
        <v>0</v>
      </c>
    </row>
    <row r="174" spans="1:19" x14ac:dyDescent="0.3">
      <c r="A174" s="1">
        <v>628</v>
      </c>
      <c r="B174" s="1">
        <v>13</v>
      </c>
      <c r="C174" s="1">
        <v>1</v>
      </c>
      <c r="D174" s="1" t="s">
        <v>2</v>
      </c>
      <c r="E174" s="1">
        <v>80</v>
      </c>
      <c r="F174" s="1">
        <v>81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2">
        <f t="shared" si="13"/>
        <v>8.0500000000000007</v>
      </c>
      <c r="N174" s="3">
        <f t="shared" si="14"/>
        <v>5.0895764483563149E-3</v>
      </c>
      <c r="O174" s="4">
        <f>N174*10000/$S$5</f>
        <v>0.1017915289671263</v>
      </c>
      <c r="P174">
        <f>SUM($O$11:O173)</f>
        <v>35.639947084300452</v>
      </c>
      <c r="Q174" s="22">
        <f>1/(1+EXP($U$2+$U$3*M174+$U$4*$S$7+$U$5*P174))</f>
        <v>0.99664839423717999</v>
      </c>
      <c r="R174">
        <v>0.88590089491118573</v>
      </c>
      <c r="S174">
        <f t="shared" si="12"/>
        <v>0</v>
      </c>
    </row>
    <row r="175" spans="1:19" x14ac:dyDescent="0.3">
      <c r="A175" s="1">
        <v>628</v>
      </c>
      <c r="B175" s="1">
        <v>16</v>
      </c>
      <c r="C175" s="1">
        <v>1</v>
      </c>
      <c r="D175" s="1" t="s">
        <v>2</v>
      </c>
      <c r="E175" s="1">
        <v>81</v>
      </c>
      <c r="F175" s="1">
        <v>80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2">
        <f t="shared" si="13"/>
        <v>8.0500000000000007</v>
      </c>
      <c r="N175" s="3">
        <f t="shared" si="14"/>
        <v>5.0895764483563149E-3</v>
      </c>
      <c r="O175" s="4">
        <f>N175*10000/$S$5</f>
        <v>0.1017915289671263</v>
      </c>
      <c r="P175">
        <f>SUM($O$11:O174)</f>
        <v>35.741738613267579</v>
      </c>
      <c r="Q175" s="22">
        <f>1/(1+EXP($U$2+$U$3*M175+$U$4*$S$7+$U$5*P175))</f>
        <v>0.99662214363114388</v>
      </c>
      <c r="R175">
        <v>0.55088590235053503</v>
      </c>
      <c r="S175">
        <f t="shared" si="12"/>
        <v>0</v>
      </c>
    </row>
    <row r="176" spans="1:19" x14ac:dyDescent="0.3">
      <c r="A176" s="1">
        <v>628</v>
      </c>
      <c r="B176" s="1">
        <v>31</v>
      </c>
      <c r="C176" s="1">
        <v>1</v>
      </c>
      <c r="D176" s="1" t="s">
        <v>2</v>
      </c>
      <c r="E176" s="1">
        <v>81</v>
      </c>
      <c r="F176" s="1">
        <v>80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2">
        <f t="shared" si="13"/>
        <v>8.0500000000000007</v>
      </c>
      <c r="N176" s="3">
        <f t="shared" si="14"/>
        <v>5.0895764483563149E-3</v>
      </c>
      <c r="O176" s="4">
        <f>N176*10000/$S$5</f>
        <v>0.1017915289671263</v>
      </c>
      <c r="P176">
        <f>SUM($O$11:O175)</f>
        <v>35.843530142234705</v>
      </c>
      <c r="Q176" s="22">
        <f>1/(1+EXP($U$2+$U$3*M176+$U$4*$S$7+$U$5*P176))</f>
        <v>0.99659568812614774</v>
      </c>
      <c r="R176">
        <v>0.40399075920731198</v>
      </c>
      <c r="S176">
        <f t="shared" si="12"/>
        <v>0</v>
      </c>
    </row>
    <row r="177" spans="1:19" x14ac:dyDescent="0.3">
      <c r="A177" s="1">
        <v>628</v>
      </c>
      <c r="B177" s="1">
        <v>36</v>
      </c>
      <c r="C177" s="1">
        <v>1</v>
      </c>
      <c r="D177" s="1" t="s">
        <v>2</v>
      </c>
      <c r="E177" s="1">
        <v>79</v>
      </c>
      <c r="F177" s="1">
        <v>81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2">
        <f t="shared" si="13"/>
        <v>8</v>
      </c>
      <c r="N177" s="3">
        <f t="shared" si="14"/>
        <v>5.0265482457436689E-3</v>
      </c>
      <c r="O177" s="4">
        <f>N177*10000/$S$5</f>
        <v>0.10053096491487339</v>
      </c>
      <c r="P177">
        <f>SUM($O$11:O176)</f>
        <v>35.945321671201832</v>
      </c>
      <c r="Q177" s="22">
        <f>1/(1+EXP($U$2+$U$3*M177+$U$4*$S$7+$U$5*P177))</f>
        <v>0.99653396094132496</v>
      </c>
      <c r="R177">
        <v>0.80441013033472308</v>
      </c>
      <c r="S177">
        <f t="shared" si="12"/>
        <v>0</v>
      </c>
    </row>
    <row r="178" spans="1:19" x14ac:dyDescent="0.3">
      <c r="A178" s="1">
        <v>628</v>
      </c>
      <c r="B178" s="1">
        <v>60</v>
      </c>
      <c r="C178" s="1">
        <v>1</v>
      </c>
      <c r="D178" s="1" t="s">
        <v>2</v>
      </c>
      <c r="E178" s="1">
        <v>80</v>
      </c>
      <c r="F178" s="1">
        <v>80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2">
        <f t="shared" si="13"/>
        <v>8</v>
      </c>
      <c r="N178" s="3">
        <f t="shared" si="14"/>
        <v>5.0265482457436689E-3</v>
      </c>
      <c r="O178" s="4">
        <f>N178*10000/$S$5</f>
        <v>0.10053096491487339</v>
      </c>
      <c r="P178">
        <f>SUM($O$11:O177)</f>
        <v>36.045852636116706</v>
      </c>
      <c r="Q178" s="22">
        <f>1/(1+EXP($U$2+$U$3*M178+$U$4*$S$7+$U$5*P178))</f>
        <v>0.99650715464078421</v>
      </c>
      <c r="R178">
        <v>0.56540237324314557</v>
      </c>
      <c r="S178">
        <f t="shared" si="12"/>
        <v>0</v>
      </c>
    </row>
    <row r="179" spans="1:19" x14ac:dyDescent="0.3">
      <c r="A179" s="1">
        <v>628</v>
      </c>
      <c r="B179" s="1">
        <v>120</v>
      </c>
      <c r="C179" s="1">
        <v>1</v>
      </c>
      <c r="D179" s="1" t="s">
        <v>2</v>
      </c>
      <c r="E179" s="1">
        <v>82</v>
      </c>
      <c r="F179" s="1">
        <v>78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2">
        <f t="shared" si="13"/>
        <v>8</v>
      </c>
      <c r="N179" s="3">
        <f t="shared" si="14"/>
        <v>5.0265482457436689E-3</v>
      </c>
      <c r="O179" s="4">
        <f>N179*10000/$S$5</f>
        <v>0.10053096491487339</v>
      </c>
      <c r="P179">
        <f>SUM($O$11:O178)</f>
        <v>36.14638360103158</v>
      </c>
      <c r="Q179" s="22">
        <f>1/(1+EXP($U$2+$U$3*M179+$U$4*$S$7+$U$5*P179))</f>
        <v>0.99648014175294097</v>
      </c>
      <c r="R179">
        <v>0.7030100744842227</v>
      </c>
      <c r="S179">
        <f t="shared" si="12"/>
        <v>0</v>
      </c>
    </row>
    <row r="180" spans="1:19" x14ac:dyDescent="0.3">
      <c r="A180" s="1">
        <v>628</v>
      </c>
      <c r="B180" s="1">
        <v>151</v>
      </c>
      <c r="C180" s="1">
        <v>1</v>
      </c>
      <c r="D180" s="1" t="s">
        <v>2</v>
      </c>
      <c r="E180" s="1">
        <v>81</v>
      </c>
      <c r="F180" s="1">
        <v>79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2">
        <f t="shared" si="13"/>
        <v>8</v>
      </c>
      <c r="N180" s="3">
        <f t="shared" si="14"/>
        <v>5.0265482457436689E-3</v>
      </c>
      <c r="O180" s="4">
        <f>N180*10000/$S$5</f>
        <v>0.10053096491487339</v>
      </c>
      <c r="P180">
        <f>SUM($O$11:O179)</f>
        <v>36.246914565946454</v>
      </c>
      <c r="Q180" s="22">
        <f>1/(1+EXP($U$2+$U$3*M180+$U$4*$S$7+$U$5*P180))</f>
        <v>0.99645292069706481</v>
      </c>
      <c r="R180">
        <v>5.8577058244195124E-2</v>
      </c>
      <c r="S180">
        <f t="shared" si="12"/>
        <v>0</v>
      </c>
    </row>
    <row r="181" spans="1:19" x14ac:dyDescent="0.3">
      <c r="A181" s="1">
        <v>628</v>
      </c>
      <c r="B181" s="1">
        <v>169</v>
      </c>
      <c r="C181" s="1">
        <v>1</v>
      </c>
      <c r="D181" s="1" t="s">
        <v>2</v>
      </c>
      <c r="E181" s="1">
        <v>78</v>
      </c>
      <c r="F181" s="1">
        <v>81</v>
      </c>
      <c r="H181" s="1">
        <v>0</v>
      </c>
      <c r="I181" s="1">
        <v>0</v>
      </c>
      <c r="J181" s="1">
        <v>5</v>
      </c>
      <c r="K181" s="1">
        <v>0</v>
      </c>
      <c r="L181" s="1">
        <v>0</v>
      </c>
      <c r="M181" s="2">
        <f t="shared" si="13"/>
        <v>7.95</v>
      </c>
      <c r="N181" s="3">
        <f t="shared" si="14"/>
        <v>4.9639127422127227E-3</v>
      </c>
      <c r="O181" s="4">
        <f>N181*10000/$S$5</f>
        <v>9.9278254844254454E-2</v>
      </c>
      <c r="P181">
        <f>SUM($O$11:O180)</f>
        <v>36.347445530861329</v>
      </c>
      <c r="Q181" s="22">
        <f>1/(1+EXP($U$2+$U$3*M181+$U$4*$S$7+$U$5*P181))</f>
        <v>0.99638896303617541</v>
      </c>
      <c r="R181">
        <v>0.74869806014705675</v>
      </c>
      <c r="S181">
        <f t="shared" si="12"/>
        <v>0</v>
      </c>
    </row>
    <row r="182" spans="1:19" x14ac:dyDescent="0.3">
      <c r="A182" s="1">
        <v>628</v>
      </c>
      <c r="B182" s="1">
        <v>173</v>
      </c>
      <c r="C182" s="1">
        <v>1</v>
      </c>
      <c r="D182" s="1" t="s">
        <v>2</v>
      </c>
      <c r="E182" s="1">
        <v>78</v>
      </c>
      <c r="F182" s="1">
        <v>80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2">
        <f t="shared" si="13"/>
        <v>7.9</v>
      </c>
      <c r="N182" s="3">
        <f t="shared" si="14"/>
        <v>4.9016699377634754E-3</v>
      </c>
      <c r="O182" s="4">
        <f>N182*10000/$S$5</f>
        <v>9.8033398755269507E-2</v>
      </c>
      <c r="P182">
        <f>SUM($O$11:O181)</f>
        <v>36.446723785705586</v>
      </c>
      <c r="Q182" s="22">
        <f>1/(1+EXP($U$2+$U$3*M182+$U$4*$S$7+$U$5*P182))</f>
        <v>0.99632420923474518</v>
      </c>
      <c r="R182">
        <v>0.80821904151310053</v>
      </c>
      <c r="S182">
        <f t="shared" si="12"/>
        <v>0</v>
      </c>
    </row>
    <row r="183" spans="1:19" x14ac:dyDescent="0.3">
      <c r="A183" s="1">
        <v>628</v>
      </c>
      <c r="B183" s="1">
        <v>159</v>
      </c>
      <c r="C183" s="1">
        <v>1</v>
      </c>
      <c r="D183" s="1" t="s">
        <v>2</v>
      </c>
      <c r="E183" s="1">
        <v>77</v>
      </c>
      <c r="F183" s="1">
        <v>78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2">
        <f t="shared" si="13"/>
        <v>7.75</v>
      </c>
      <c r="N183" s="3">
        <f t="shared" si="14"/>
        <v>4.717297718905924E-3</v>
      </c>
      <c r="O183" s="4">
        <f>N183*10000/$S$5</f>
        <v>9.4345954378118477E-2</v>
      </c>
      <c r="P183">
        <f>SUM($O$11:O182)</f>
        <v>36.544757184460856</v>
      </c>
      <c r="Q183" s="22">
        <f>1/(1+EXP($U$2+$U$3*M183+$U$4*$S$7+$U$5*P183))</f>
        <v>0.99618181599809474</v>
      </c>
      <c r="R183">
        <v>0.81522581698319063</v>
      </c>
      <c r="S183">
        <f t="shared" si="12"/>
        <v>0</v>
      </c>
    </row>
    <row r="184" spans="1:19" x14ac:dyDescent="0.3">
      <c r="A184" s="1">
        <v>628</v>
      </c>
      <c r="B184" s="1">
        <v>129</v>
      </c>
      <c r="C184" s="1">
        <v>1</v>
      </c>
      <c r="D184" s="1" t="s">
        <v>2</v>
      </c>
      <c r="E184" s="1">
        <v>79</v>
      </c>
      <c r="F184" s="1">
        <v>75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2">
        <f t="shared" si="13"/>
        <v>7.7</v>
      </c>
      <c r="N184" s="3">
        <f t="shared" si="14"/>
        <v>4.6566257107834713E-3</v>
      </c>
      <c r="O184" s="4">
        <f>N184*10000/$S$5</f>
        <v>9.3132514215669426E-2</v>
      </c>
      <c r="P184">
        <f>SUM($O$11:O183)</f>
        <v>36.639103138838976</v>
      </c>
      <c r="Q184" s="22">
        <f>1/(1+EXP($U$2+$U$3*M184+$U$4*$S$7+$U$5*P184))</f>
        <v>0.99611483031567516</v>
      </c>
      <c r="R184">
        <v>0.57552952563884385</v>
      </c>
      <c r="S184">
        <f t="shared" si="12"/>
        <v>0</v>
      </c>
    </row>
    <row r="185" spans="1:19" x14ac:dyDescent="0.3">
      <c r="A185" s="1">
        <v>628</v>
      </c>
      <c r="B185" s="1">
        <v>113</v>
      </c>
      <c r="C185" s="1">
        <v>1</v>
      </c>
      <c r="D185" s="1" t="s">
        <v>2</v>
      </c>
      <c r="E185" s="1">
        <v>75</v>
      </c>
      <c r="F185" s="1">
        <v>78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2">
        <f t="shared" si="13"/>
        <v>7.65</v>
      </c>
      <c r="N185" s="3">
        <f t="shared" si="14"/>
        <v>4.5963464017427175E-3</v>
      </c>
      <c r="O185" s="4">
        <f>N185*10000/$S$5</f>
        <v>9.192692803485436E-2</v>
      </c>
      <c r="P185">
        <f>SUM($O$11:O184)</f>
        <v>36.732235653054644</v>
      </c>
      <c r="Q185" s="22">
        <f>1/(1+EXP($U$2+$U$3*M185+$U$4*$S$7+$U$5*P185))</f>
        <v>0.99604704154739776</v>
      </c>
      <c r="R185">
        <v>0.42725744516969477</v>
      </c>
      <c r="S185">
        <f t="shared" si="12"/>
        <v>0</v>
      </c>
    </row>
    <row r="186" spans="1:19" x14ac:dyDescent="0.3">
      <c r="A186" s="1">
        <v>628</v>
      </c>
      <c r="B186" s="1">
        <v>150</v>
      </c>
      <c r="C186" s="1">
        <v>1</v>
      </c>
      <c r="D186" s="1" t="s">
        <v>2</v>
      </c>
      <c r="E186" s="1">
        <v>77</v>
      </c>
      <c r="F186" s="1">
        <v>75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2">
        <f t="shared" si="13"/>
        <v>7.6</v>
      </c>
      <c r="N186" s="3">
        <f t="shared" si="14"/>
        <v>4.5364597917836608E-3</v>
      </c>
      <c r="O186" s="4">
        <f>N186*10000/$S$5</f>
        <v>9.0729195835673224E-2</v>
      </c>
      <c r="P186">
        <f>SUM($O$11:O185)</f>
        <v>36.824162581089496</v>
      </c>
      <c r="Q186" s="22">
        <f>1/(1+EXP($U$2+$U$3*M186+$U$4*$S$7+$U$5*P186))</f>
        <v>0.99597844613933784</v>
      </c>
      <c r="R186">
        <v>0.96535632314168363</v>
      </c>
      <c r="S186">
        <f t="shared" si="12"/>
        <v>0</v>
      </c>
    </row>
    <row r="187" spans="1:19" x14ac:dyDescent="0.3">
      <c r="A187" s="1">
        <v>628</v>
      </c>
      <c r="B187" s="1">
        <v>184</v>
      </c>
      <c r="C187" s="1">
        <v>1</v>
      </c>
      <c r="D187" s="1" t="s">
        <v>2</v>
      </c>
      <c r="E187" s="1">
        <v>77</v>
      </c>
      <c r="F187" s="1">
        <v>75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2">
        <f t="shared" si="13"/>
        <v>7.6</v>
      </c>
      <c r="N187" s="3">
        <f t="shared" si="14"/>
        <v>4.5364597917836608E-3</v>
      </c>
      <c r="O187" s="4">
        <f>N187*10000/$S$5</f>
        <v>9.0729195835673224E-2</v>
      </c>
      <c r="P187">
        <f>SUM($O$11:O186)</f>
        <v>36.914891776925167</v>
      </c>
      <c r="Q187" s="22">
        <f>1/(1+EXP($U$2+$U$3*M187+$U$4*$S$7+$U$5*P187))</f>
        <v>0.9959504022698531</v>
      </c>
      <c r="R187">
        <v>0.32960360812520306</v>
      </c>
      <c r="S187">
        <f t="shared" si="12"/>
        <v>0</v>
      </c>
    </row>
    <row r="188" spans="1:19" x14ac:dyDescent="0.3">
      <c r="A188" s="1">
        <v>628</v>
      </c>
      <c r="B188" s="1">
        <v>5</v>
      </c>
      <c r="C188" s="1">
        <v>1</v>
      </c>
      <c r="D188" s="1" t="s">
        <v>2</v>
      </c>
      <c r="E188" s="1">
        <v>75</v>
      </c>
      <c r="F188" s="1">
        <v>76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2">
        <f t="shared" si="13"/>
        <v>7.55</v>
      </c>
      <c r="N188" s="3">
        <f t="shared" si="14"/>
        <v>4.4769658809063039E-3</v>
      </c>
      <c r="O188" s="4">
        <f>N188*10000/$S$5</f>
        <v>8.9539317618126071E-2</v>
      </c>
      <c r="P188">
        <f>SUM($O$11:O187)</f>
        <v>37.005620972760838</v>
      </c>
      <c r="Q188" s="22">
        <f>1/(1+EXP($U$2+$U$3*M188+$U$4*$S$7+$U$5*P188))</f>
        <v>0.99588051472022243</v>
      </c>
      <c r="R188">
        <v>7.2430864970379316E-2</v>
      </c>
      <c r="S188">
        <f t="shared" si="12"/>
        <v>0</v>
      </c>
    </row>
    <row r="189" spans="1:19" x14ac:dyDescent="0.3">
      <c r="A189" s="1">
        <v>628</v>
      </c>
      <c r="B189" s="1">
        <v>37</v>
      </c>
      <c r="C189" s="1">
        <v>1</v>
      </c>
      <c r="D189" s="1" t="s">
        <v>2</v>
      </c>
      <c r="E189" s="1">
        <v>76</v>
      </c>
      <c r="F189" s="1">
        <v>75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2">
        <f t="shared" si="13"/>
        <v>7.55</v>
      </c>
      <c r="N189" s="3">
        <f t="shared" si="14"/>
        <v>4.4769658809063039E-3</v>
      </c>
      <c r="O189" s="4">
        <f>N189*10000/$S$5</f>
        <v>8.9539317618126071E-2</v>
      </c>
      <c r="P189">
        <f>SUM($O$11:O188)</f>
        <v>37.095160290378963</v>
      </c>
      <c r="Q189" s="22">
        <f>1/(1+EXP($U$2+$U$3*M189+$U$4*$S$7+$U$5*P189))</f>
        <v>0.99585216877191551</v>
      </c>
      <c r="R189">
        <v>0.59384740628174748</v>
      </c>
      <c r="S189">
        <f t="shared" si="12"/>
        <v>0</v>
      </c>
    </row>
    <row r="190" spans="1:19" x14ac:dyDescent="0.3">
      <c r="A190" s="1">
        <v>628</v>
      </c>
      <c r="B190" s="1">
        <v>93</v>
      </c>
      <c r="C190" s="1">
        <v>1</v>
      </c>
      <c r="D190" s="1" t="s">
        <v>2</v>
      </c>
      <c r="E190" s="1">
        <v>75</v>
      </c>
      <c r="F190" s="1">
        <v>76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2">
        <f t="shared" si="13"/>
        <v>7.55</v>
      </c>
      <c r="N190" s="3">
        <f t="shared" si="14"/>
        <v>4.4769658809063039E-3</v>
      </c>
      <c r="O190" s="4">
        <f>N190*10000/$S$5</f>
        <v>8.9539317618126071E-2</v>
      </c>
      <c r="P190">
        <f>SUM($O$11:O189)</f>
        <v>37.184699607997089</v>
      </c>
      <c r="Q190" s="22">
        <f>1/(1+EXP($U$2+$U$3*M190+$U$4*$S$7+$U$5*P190))</f>
        <v>0.9958236285946781</v>
      </c>
      <c r="R190">
        <v>0.84466862002521281</v>
      </c>
      <c r="S190">
        <f t="shared" si="12"/>
        <v>0</v>
      </c>
    </row>
    <row r="191" spans="1:19" x14ac:dyDescent="0.3">
      <c r="A191" s="1">
        <v>628</v>
      </c>
      <c r="B191" s="1">
        <v>116</v>
      </c>
      <c r="C191" s="1">
        <v>1</v>
      </c>
      <c r="D191" s="1" t="s">
        <v>2</v>
      </c>
      <c r="E191" s="1">
        <v>76</v>
      </c>
      <c r="F191" s="1">
        <v>75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2">
        <f t="shared" si="13"/>
        <v>7.55</v>
      </c>
      <c r="N191" s="3">
        <f t="shared" si="14"/>
        <v>4.4769658809063039E-3</v>
      </c>
      <c r="O191" s="4">
        <f>N191*10000/$S$5</f>
        <v>8.9539317618126071E-2</v>
      </c>
      <c r="P191">
        <f>SUM($O$11:O190)</f>
        <v>37.274238925615215</v>
      </c>
      <c r="Q191" s="22">
        <f>1/(1+EXP($U$2+$U$3*M191+$U$4*$S$7+$U$5*P191))</f>
        <v>0.99579489286893108</v>
      </c>
      <c r="R191">
        <v>0.5890604201219114</v>
      </c>
      <c r="S191">
        <f t="shared" si="12"/>
        <v>0</v>
      </c>
    </row>
    <row r="192" spans="1:19" x14ac:dyDescent="0.3">
      <c r="A192" s="1">
        <v>628</v>
      </c>
      <c r="B192" s="1">
        <v>172</v>
      </c>
      <c r="C192" s="1">
        <v>1</v>
      </c>
      <c r="D192" s="1" t="s">
        <v>2</v>
      </c>
      <c r="E192" s="1">
        <v>75</v>
      </c>
      <c r="F192" s="1">
        <v>76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2">
        <f t="shared" si="13"/>
        <v>7.55</v>
      </c>
      <c r="N192" s="3">
        <f t="shared" si="14"/>
        <v>4.4769658809063039E-3</v>
      </c>
      <c r="O192" s="4">
        <f>N192*10000/$S$5</f>
        <v>8.9539317618126071E-2</v>
      </c>
      <c r="P192">
        <f>SUM($O$11:O191)</f>
        <v>37.363778243233341</v>
      </c>
      <c r="Q192" s="22">
        <f>1/(1+EXP($U$2+$U$3*M192+$U$4*$S$7+$U$5*P192))</f>
        <v>0.99576596026628583</v>
      </c>
      <c r="R192">
        <v>0.88315923731850376</v>
      </c>
      <c r="S192">
        <f t="shared" si="12"/>
        <v>0</v>
      </c>
    </row>
    <row r="193" spans="1:19" x14ac:dyDescent="0.3">
      <c r="A193" s="1">
        <v>628</v>
      </c>
      <c r="B193" s="1">
        <v>176</v>
      </c>
      <c r="C193" s="1">
        <v>1</v>
      </c>
      <c r="D193" s="1" t="s">
        <v>2</v>
      </c>
      <c r="E193" s="1">
        <v>76</v>
      </c>
      <c r="F193" s="1">
        <v>75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2">
        <f t="shared" si="13"/>
        <v>7.55</v>
      </c>
      <c r="N193" s="3">
        <f t="shared" si="14"/>
        <v>4.4769658809063039E-3</v>
      </c>
      <c r="O193" s="4">
        <f>N193*10000/$S$5</f>
        <v>8.9539317618126071E-2</v>
      </c>
      <c r="P193">
        <f>SUM($O$11:O192)</f>
        <v>37.453317560851467</v>
      </c>
      <c r="Q193" s="22">
        <f>1/(1+EXP($U$2+$U$3*M193+$U$4*$S$7+$U$5*P193))</f>
        <v>0.9957368294494886</v>
      </c>
      <c r="R193">
        <v>0.38483405414734584</v>
      </c>
      <c r="S193">
        <f t="shared" si="12"/>
        <v>0</v>
      </c>
    </row>
    <row r="194" spans="1:19" x14ac:dyDescent="0.3">
      <c r="A194" s="1">
        <v>628</v>
      </c>
      <c r="B194" s="1">
        <v>157</v>
      </c>
      <c r="C194" s="1">
        <v>1</v>
      </c>
      <c r="D194" s="1" t="s">
        <v>2</v>
      </c>
      <c r="E194" s="1">
        <v>75</v>
      </c>
      <c r="F194" s="1">
        <v>75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2">
        <f t="shared" si="13"/>
        <v>7.5</v>
      </c>
      <c r="N194" s="3">
        <f t="shared" si="14"/>
        <v>4.4178646691106467E-3</v>
      </c>
      <c r="O194" s="4">
        <f>N194*10000/$S$5</f>
        <v>8.8357293382212931E-2</v>
      </c>
      <c r="P194">
        <f>SUM($O$11:O193)</f>
        <v>37.542856878469593</v>
      </c>
      <c r="Q194" s="22">
        <f>1/(1+EXP($U$2+$U$3*M194+$U$4*$S$7+$U$5*P194))</f>
        <v>0.99566366722531863</v>
      </c>
      <c r="R194">
        <v>0.53153207082120735</v>
      </c>
      <c r="S194">
        <f t="shared" si="12"/>
        <v>0</v>
      </c>
    </row>
    <row r="195" spans="1:19" x14ac:dyDescent="0.3">
      <c r="A195" s="1">
        <v>628</v>
      </c>
      <c r="B195" s="1">
        <v>175</v>
      </c>
      <c r="C195" s="1">
        <v>1</v>
      </c>
      <c r="D195" s="1" t="s">
        <v>2</v>
      </c>
      <c r="E195" s="1">
        <v>75</v>
      </c>
      <c r="F195" s="1">
        <v>75</v>
      </c>
      <c r="H195" s="1">
        <v>0</v>
      </c>
      <c r="I195" s="1">
        <v>1</v>
      </c>
      <c r="K195" s="1">
        <v>9</v>
      </c>
      <c r="L195" s="1">
        <v>3</v>
      </c>
      <c r="M195" s="2">
        <f t="shared" si="13"/>
        <v>7.5</v>
      </c>
      <c r="N195" s="3">
        <f t="shared" si="14"/>
        <v>4.4178646691106467E-3</v>
      </c>
      <c r="O195" s="4">
        <f>N195*10000/$S$5</f>
        <v>8.8357293382212931E-2</v>
      </c>
      <c r="P195">
        <f>SUM($O$11:O194)</f>
        <v>37.631214171851802</v>
      </c>
      <c r="Q195" s="22">
        <f>1/(1+EXP($U$2+$U$3*M195+$U$4*$S$7+$U$5*P195))</f>
        <v>0.99563423084220037</v>
      </c>
      <c r="R195">
        <v>0.47993616483864132</v>
      </c>
      <c r="S195">
        <f t="shared" si="12"/>
        <v>0</v>
      </c>
    </row>
  </sheetData>
  <sortState ref="A10:N194">
    <sortCondition descending="1" ref="M10:M194"/>
  </sortState>
  <conditionalFormatting sqref="S11:S195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smb</cp:lastModifiedBy>
  <dcterms:created xsi:type="dcterms:W3CDTF">2021-11-23T08:31:15Z</dcterms:created>
  <dcterms:modified xsi:type="dcterms:W3CDTF">2025-05-20T15:39:35Z</dcterms:modified>
</cp:coreProperties>
</file>