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G_Backup\Susana\Aulas\1_InventarioFlorestal\"/>
    </mc:Choice>
  </mc:AlternateContent>
  <bookViews>
    <workbookView xWindow="0" yWindow="0" windowWidth="17256" windowHeight="5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D19" i="1"/>
  <c r="D17" i="1"/>
  <c r="C17" i="1"/>
  <c r="D18" i="1"/>
  <c r="C18" i="1"/>
  <c r="C19" i="1"/>
  <c r="L9" i="1"/>
</calcChain>
</file>

<file path=xl/sharedStrings.xml><?xml version="1.0" encoding="utf-8"?>
<sst xmlns="http://schemas.openxmlformats.org/spreadsheetml/2006/main" count="44" uniqueCount="40">
  <si>
    <t>modelo</t>
  </si>
  <si>
    <t>a</t>
  </si>
  <si>
    <t>b</t>
  </si>
  <si>
    <t>c</t>
  </si>
  <si>
    <t>kv0</t>
  </si>
  <si>
    <t>kv1</t>
  </si>
  <si>
    <t>kv2</t>
  </si>
  <si>
    <t>kv3</t>
  </si>
  <si>
    <t xml:space="preserve">Vu  </t>
  </si>
  <si>
    <t>Vb</t>
  </si>
  <si>
    <r>
      <t>V</t>
    </r>
    <r>
      <rPr>
        <vertAlign val="subscript"/>
        <sz val="12"/>
        <color theme="1"/>
        <rFont val="Arial"/>
        <family val="2"/>
      </rPr>
      <t>st</t>
    </r>
  </si>
  <si>
    <t>t=</t>
  </si>
  <si>
    <t>hdom=</t>
  </si>
  <si>
    <t>G=</t>
  </si>
  <si>
    <t>altitude=</t>
  </si>
  <si>
    <t>N0=</t>
  </si>
  <si>
    <t>S=</t>
  </si>
  <si>
    <t>rot=</t>
  </si>
  <si>
    <t>Vu</t>
  </si>
  <si>
    <t>Vst</t>
  </si>
  <si>
    <t>kv</t>
  </si>
  <si>
    <t>V =</t>
  </si>
  <si>
    <r>
      <t>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ha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</si>
  <si>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Volumes</t>
  </si>
  <si>
    <t>Vu_st =</t>
  </si>
  <si>
    <r>
      <t xml:space="preserve">V </t>
    </r>
    <r>
      <rPr>
        <vertAlign val="subscript"/>
        <sz val="11"/>
        <color theme="1"/>
        <rFont val="Calibri"/>
        <family val="2"/>
        <scheme val="minor"/>
      </rPr>
      <t>1.2.3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</si>
  <si>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Vu_st </t>
    </r>
    <r>
      <rPr>
        <vertAlign val="subscript"/>
        <sz val="11"/>
        <color theme="1"/>
        <rFont val="Calibri"/>
        <family val="2"/>
        <scheme val="minor"/>
      </rPr>
      <t>1.2.3</t>
    </r>
    <r>
      <rPr>
        <sz val="11"/>
        <color theme="1"/>
        <rFont val="Calibri"/>
        <family val="2"/>
        <scheme val="minor"/>
      </rPr>
      <t xml:space="preserve"> =</t>
    </r>
  </si>
  <si>
    <t>Equações de cubagem:</t>
  </si>
  <si>
    <t>Equações da árvore:</t>
  </si>
  <si>
    <r>
      <t>(m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ha</t>
    </r>
    <r>
      <rPr>
        <vertAlign val="superscript"/>
        <sz val="9"/>
        <color theme="1"/>
        <rFont val="Calibri"/>
        <family val="2"/>
        <scheme val="minor"/>
      </rPr>
      <t>-1</t>
    </r>
    <r>
      <rPr>
        <sz val="9"/>
        <color theme="1"/>
        <rFont val="Calibri"/>
        <family val="2"/>
        <scheme val="minor"/>
      </rPr>
      <t>)</t>
    </r>
  </si>
  <si>
    <t>Valores calculados no exercicio 1.2.3 com equações da árvore</t>
  </si>
  <si>
    <t>Valores presentes no enunciado do exercicio</t>
  </si>
  <si>
    <t>[ volume sem casca com cepo (Vu) + volume da casca (Vb) ]</t>
  </si>
  <si>
    <t>[ volume sem casca e com cepo (Vu) - volume do cepo (Vst) ]</t>
  </si>
  <si>
    <t>volume sem casca com cepo</t>
  </si>
  <si>
    <t>volume da casca</t>
  </si>
  <si>
    <t>volume do cepo</t>
  </si>
  <si>
    <t xml:space="preserve">Vu= </t>
  </si>
  <si>
    <t xml:space="preserve">Vb= </t>
  </si>
  <si>
    <t xml:space="preserve">Vst=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</si>
</sst>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rgb="FF0070C0"/>
      <name val="Arial"/>
      <family val="2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169" fontId="0" fillId="0" borderId="2" xfId="0" applyNumberFormat="1" applyBorder="1" applyAlignment="1">
      <alignment horizontal="center"/>
    </xf>
    <xf numFmtId="0" fontId="8" fillId="0" borderId="0" xfId="0" applyFont="1"/>
    <xf numFmtId="0" fontId="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7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1</xdr:row>
      <xdr:rowOff>0</xdr:rowOff>
    </xdr:from>
    <xdr:to>
      <xdr:col>4</xdr:col>
      <xdr:colOff>373380</xdr:colOff>
      <xdr:row>3</xdr:row>
      <xdr:rowOff>129540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182880"/>
          <a:ext cx="22860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11</xdr:col>
      <xdr:colOff>358140</xdr:colOff>
      <xdr:row>6</xdr:row>
      <xdr:rowOff>15240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4099560" cy="929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workbookViewId="0">
      <selection activeCell="J25" sqref="J25"/>
    </sheetView>
  </sheetViews>
  <sheetFormatPr defaultRowHeight="14.4" x14ac:dyDescent="0.3"/>
  <cols>
    <col min="10" max="10" width="10.109375" bestFit="1" customWidth="1"/>
  </cols>
  <sheetData>
    <row r="1" spans="1:17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">
      <c r="K7" s="13" t="s">
        <v>17</v>
      </c>
      <c r="L7" s="27">
        <v>0</v>
      </c>
      <c r="M7" s="25" t="s">
        <v>31</v>
      </c>
      <c r="N7" s="25"/>
      <c r="O7" s="25"/>
    </row>
    <row r="8" spans="1:17" ht="15" thickBot="1" x14ac:dyDescent="0.35">
      <c r="K8" s="13" t="s">
        <v>14</v>
      </c>
      <c r="L8" s="27">
        <v>30</v>
      </c>
      <c r="M8" s="25"/>
      <c r="N8" s="25"/>
      <c r="O8" s="25"/>
    </row>
    <row r="9" spans="1:17" ht="16.2" thickBot="1" x14ac:dyDescent="0.35"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K9" s="13" t="s">
        <v>15</v>
      </c>
      <c r="L9" s="27">
        <f>10000/(4*5)</f>
        <v>500</v>
      </c>
      <c r="M9" s="25"/>
      <c r="N9" s="25"/>
      <c r="O9" s="25"/>
    </row>
    <row r="10" spans="1:17" ht="15.6" x14ac:dyDescent="0.3">
      <c r="B10" s="3" t="s">
        <v>8</v>
      </c>
      <c r="C10" s="3">
        <v>-5.0999999999999997E-2</v>
      </c>
      <c r="D10" s="3">
        <v>0.99819999999999998</v>
      </c>
      <c r="E10" s="3">
        <v>1.0150999999999999</v>
      </c>
      <c r="F10" s="3">
        <v>0.35039999999999999</v>
      </c>
      <c r="G10" s="3">
        <v>1.1000000000000001E-3</v>
      </c>
      <c r="H10" s="3">
        <v>4.8999999999999998E-3</v>
      </c>
      <c r="I10" s="3">
        <v>9.0800000000000006E-2</v>
      </c>
      <c r="K10" s="24" t="s">
        <v>11</v>
      </c>
      <c r="L10" s="27">
        <v>13</v>
      </c>
      <c r="M10" s="25"/>
      <c r="N10" s="25"/>
      <c r="O10" s="25"/>
    </row>
    <row r="11" spans="1:17" ht="15" x14ac:dyDescent="0.3">
      <c r="B11" s="3" t="s">
        <v>9</v>
      </c>
      <c r="C11" s="3">
        <v>-5.4800000000000001E-2</v>
      </c>
      <c r="D11" s="3">
        <v>0.71419999999999995</v>
      </c>
      <c r="E11" s="3">
        <v>1.0512999999999999</v>
      </c>
      <c r="F11" s="3">
        <v>0.1502</v>
      </c>
      <c r="G11" s="3">
        <v>0</v>
      </c>
      <c r="H11" s="3">
        <v>1.4E-3</v>
      </c>
      <c r="I11" s="3">
        <v>0.1336</v>
      </c>
      <c r="K11" s="14" t="s">
        <v>12</v>
      </c>
      <c r="L11" s="28">
        <v>23.33</v>
      </c>
      <c r="M11" s="15" t="s">
        <v>30</v>
      </c>
      <c r="N11" s="16"/>
      <c r="O11" s="17"/>
    </row>
    <row r="12" spans="1:17" ht="18.600000000000001" x14ac:dyDescent="0.3">
      <c r="B12" s="3" t="s">
        <v>10</v>
      </c>
      <c r="C12" s="3">
        <v>-8.2100000000000006E-2</v>
      </c>
      <c r="D12" s="3">
        <v>0.34399999999999997</v>
      </c>
      <c r="E12" s="3">
        <v>0.99139999999999995</v>
      </c>
      <c r="F12" s="3">
        <v>5.67E-2</v>
      </c>
      <c r="G12" s="3">
        <v>-2.0000000000000001E-4</v>
      </c>
      <c r="H12" s="3">
        <v>0</v>
      </c>
      <c r="I12" s="3">
        <v>1.04E-2</v>
      </c>
      <c r="K12" s="14" t="s">
        <v>13</v>
      </c>
      <c r="L12" s="29">
        <v>19.82</v>
      </c>
      <c r="M12" s="18"/>
      <c r="N12" s="19"/>
      <c r="O12" s="20"/>
    </row>
    <row r="13" spans="1:17" x14ac:dyDescent="0.3">
      <c r="K13" s="14" t="s">
        <v>16</v>
      </c>
      <c r="L13" s="29">
        <v>20.5</v>
      </c>
      <c r="M13" s="21"/>
      <c r="N13" s="22"/>
      <c r="O13" s="23"/>
    </row>
    <row r="14" spans="1:17" x14ac:dyDescent="0.3">
      <c r="K14" s="5"/>
    </row>
    <row r="15" spans="1:17" x14ac:dyDescent="0.3">
      <c r="B15" s="9"/>
      <c r="C15" s="9"/>
      <c r="D15" s="9" t="s">
        <v>23</v>
      </c>
      <c r="F15" s="4" t="s">
        <v>27</v>
      </c>
    </row>
    <row r="16" spans="1:17" ht="16.2" x14ac:dyDescent="0.3">
      <c r="B16" s="9"/>
      <c r="C16" s="10" t="s">
        <v>20</v>
      </c>
      <c r="D16" s="9" t="s">
        <v>22</v>
      </c>
    </row>
    <row r="17" spans="2:12" x14ac:dyDescent="0.3">
      <c r="B17" s="9" t="s">
        <v>18</v>
      </c>
      <c r="C17" s="9">
        <f>F10+G10*$L$7+H10/(1-($L$8/2000))+I10*100/($L$13*SQRT($L$9))</f>
        <v>0.375182909275387</v>
      </c>
      <c r="D17" s="11">
        <f>C17*$L$10^C10*$L$11^D10*$L$12^E10</f>
        <v>158.33405824996342</v>
      </c>
      <c r="F17" s="6" t="s">
        <v>21</v>
      </c>
      <c r="G17" s="7">
        <f>D17+D18</f>
        <v>192.74398629708725</v>
      </c>
      <c r="H17" s="12" t="s">
        <v>29</v>
      </c>
      <c r="I17" t="s">
        <v>32</v>
      </c>
    </row>
    <row r="18" spans="2:12" x14ac:dyDescent="0.3">
      <c r="B18" s="9" t="s">
        <v>9</v>
      </c>
      <c r="C18" s="9">
        <f t="shared" ref="C18:C19" si="0">F11+G11*$L$7+H11/(1-($L$8/2000))+I11*100/($L$13*SQRT($L$9))</f>
        <v>0.18076655704514669</v>
      </c>
      <c r="D18" s="11">
        <f>C18*$L$10^C11*$L$11^D11*$L$12^E11</f>
        <v>34.409928047123834</v>
      </c>
      <c r="F18" s="6" t="s">
        <v>24</v>
      </c>
      <c r="G18" s="7">
        <f>D17-D19</f>
        <v>155.60709865613961</v>
      </c>
      <c r="H18" s="12" t="s">
        <v>29</v>
      </c>
      <c r="I18" t="s">
        <v>33</v>
      </c>
    </row>
    <row r="19" spans="2:12" x14ac:dyDescent="0.3">
      <c r="B19" s="9" t="s">
        <v>19</v>
      </c>
      <c r="C19" s="9">
        <f t="shared" si="0"/>
        <v>5.8968790923511982E-2</v>
      </c>
      <c r="D19" s="11">
        <f>C19*$L$10^C12*$L$11^D12*$L$12^E12</f>
        <v>2.7269595938238083</v>
      </c>
    </row>
    <row r="20" spans="2:12" x14ac:dyDescent="0.3">
      <c r="F20" s="4" t="s">
        <v>28</v>
      </c>
      <c r="K20" s="26" t="s">
        <v>37</v>
      </c>
      <c r="L20" t="s">
        <v>34</v>
      </c>
    </row>
    <row r="21" spans="2:12" x14ac:dyDescent="0.3">
      <c r="K21" s="26" t="s">
        <v>38</v>
      </c>
      <c r="L21" t="s">
        <v>35</v>
      </c>
    </row>
    <row r="22" spans="2:12" ht="15.6" x14ac:dyDescent="0.35">
      <c r="F22" s="6" t="s">
        <v>25</v>
      </c>
      <c r="G22" s="8">
        <v>189.1</v>
      </c>
      <c r="H22" s="12" t="s">
        <v>29</v>
      </c>
      <c r="K22" s="26" t="s">
        <v>39</v>
      </c>
      <c r="L22" t="s">
        <v>36</v>
      </c>
    </row>
    <row r="23" spans="2:12" ht="15.6" x14ac:dyDescent="0.35">
      <c r="F23" s="6" t="s">
        <v>26</v>
      </c>
      <c r="G23" s="8">
        <v>153.19999999999999</v>
      </c>
      <c r="H23" s="12" t="s">
        <v>29</v>
      </c>
    </row>
  </sheetData>
  <mergeCells count="2">
    <mergeCell ref="M11:O13"/>
    <mergeCell ref="M7:O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smb</dc:creator>
  <cp:lastModifiedBy>smb</cp:lastModifiedBy>
  <dcterms:created xsi:type="dcterms:W3CDTF">2024-11-08T10:33:04Z</dcterms:created>
  <dcterms:modified xsi:type="dcterms:W3CDTF">2024-11-08T11:31:54Z</dcterms:modified>
</cp:coreProperties>
</file>