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85" activeTab="2"/>
  </bookViews>
  <sheets>
    <sheet name="Enunciado" sheetId="1" r:id="rId1"/>
    <sheet name="Cálculos" sheetId="2" r:id="rId2"/>
    <sheet name="Pontos e curva" sheetId="3" r:id="rId3"/>
    <sheet name="Sheet3" sheetId="4" r:id="rId4"/>
  </sheets>
  <definedNames>
    <definedName name="solver_adj" localSheetId="1" hidden="1">'Cálculos'!$B$3,'Cálculos'!$B$4,'Cálculos'!$B$5</definedName>
    <definedName name="solver_cvg" localSheetId="1" hidden="1">0.0001</definedName>
    <definedName name="solver_drv" localSheetId="1" hidden="1">1</definedName>
    <definedName name="solver_eng" localSheetId="1" hidden="1">1</definedName>
    <definedName name="solver_est" localSheetId="1" hidden="1">1</definedName>
    <definedName name="solver_itr" localSheetId="1" hidden="1">2147483647</definedName>
    <definedName name="solver_lhs1" localSheetId="1" hidden="1">'Cálculos'!$B$5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1</definedName>
    <definedName name="solver_nwt" localSheetId="1" hidden="1">1</definedName>
    <definedName name="solver_opt" localSheetId="1" hidden="1">'Cálculos'!$D$28</definedName>
    <definedName name="solver_pre" localSheetId="1" hidden="1">0.000001</definedName>
    <definedName name="solver_rbv" localSheetId="1" hidden="1">1</definedName>
    <definedName name="solver_rel1" localSheetId="1" hidden="1">1</definedName>
    <definedName name="solver_rhs1" localSheetId="1" hidden="1">'Cálculos'!$A$10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2</definedName>
    <definedName name="solver_val" localSheetId="1" hidden="1">0</definedName>
    <definedName name="solver_ver" localSheetId="1" hidden="1">3</definedName>
  </definedNames>
  <calcPr fullCalcOnLoad="1"/>
</workbook>
</file>

<file path=xl/sharedStrings.xml><?xml version="1.0" encoding="utf-8"?>
<sst xmlns="http://schemas.openxmlformats.org/spreadsheetml/2006/main" count="23" uniqueCount="13">
  <si>
    <t>(m)</t>
  </si>
  <si>
    <t>q</t>
  </si>
  <si>
    <t>No quadro apresenta-se um conjunto de medições de caudal e de alturas de água na secção transversal da ribeira de Alenquer, em Ponte do Barnabé. Obtenha a curva de vazão para aquela secção, considerando que aquela se pode representar analiticamente como:</t>
  </si>
  <si>
    <t>Apresente os passos efectuados e o(s) gráfico(s) utilizado(s), e represente graficamente a curva obtida, assim como os pontos utilizados na calibração</t>
  </si>
  <si>
    <r>
      <t>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s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>)</t>
    </r>
  </si>
  <si>
    <t>h</t>
  </si>
  <si>
    <t>b =</t>
  </si>
  <si>
    <t>a =</t>
  </si>
  <si>
    <t>Optimização não-linear, com Solver</t>
  </si>
  <si>
    <t>h0 =</t>
  </si>
  <si>
    <r>
      <t>q</t>
    </r>
    <r>
      <rPr>
        <b/>
        <vertAlign val="subscript"/>
        <sz val="10"/>
        <rFont val="Arial"/>
        <family val="2"/>
      </rPr>
      <t>sim</t>
    </r>
  </si>
  <si>
    <r>
      <t>(q-q</t>
    </r>
    <r>
      <rPr>
        <b/>
        <vertAlign val="subscript"/>
        <sz val="10"/>
        <rFont val="Arial"/>
        <family val="2"/>
      </rPr>
      <t>sim</t>
    </r>
    <r>
      <rPr>
        <b/>
        <sz val="10"/>
        <rFont val="Arial"/>
        <family val="2"/>
      </rPr>
      <t>)</t>
    </r>
    <r>
      <rPr>
        <b/>
        <vertAlign val="superscript"/>
        <sz val="10"/>
        <rFont val="Arial"/>
        <family val="2"/>
      </rPr>
      <t>2</t>
    </r>
  </si>
  <si>
    <r>
      <t xml:space="preserve">sujeito à restricção de que </t>
    </r>
    <r>
      <rPr>
        <i/>
        <sz val="10"/>
        <rFont val="Arial"/>
        <family val="2"/>
      </rPr>
      <t>h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&lt; h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2"/>
      </rPr>
      <t xml:space="preserve"> = 0,41 m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</si>
</sst>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000"/>
    <numFmt numFmtId="178" formatCode="0.00000"/>
  </numFmts>
  <fonts count="45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Calibri"/>
      <family val="2"/>
    </font>
    <font>
      <i/>
      <sz val="10"/>
      <name val="Arial"/>
      <family val="2"/>
    </font>
    <font>
      <b/>
      <vertAlign val="subscript"/>
      <sz val="10"/>
      <name val="Arial"/>
      <family val="2"/>
    </font>
    <font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6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 horizontal="center"/>
    </xf>
    <xf numFmtId="176" fontId="0" fillId="0" borderId="0" xfId="0" applyNumberFormat="1" applyFont="1" applyBorder="1" applyAlignment="1">
      <alignment horizontal="center"/>
    </xf>
    <xf numFmtId="176" fontId="0" fillId="0" borderId="10" xfId="0" applyNumberFormat="1" applyFont="1" applyBorder="1" applyAlignment="1">
      <alignment horizontal="center"/>
    </xf>
    <xf numFmtId="176" fontId="0" fillId="0" borderId="0" xfId="0" applyNumberForma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justify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"/>
          <c:y val="0.00425"/>
          <c:w val="0.7915"/>
          <c:h val="0.94775"/>
        </c:manualLayout>
      </c:layout>
      <c:scatterChart>
        <c:scatterStyle val="smoothMarker"/>
        <c:varyColors val="0"/>
        <c:ser>
          <c:idx val="2"/>
          <c:order val="0"/>
          <c:tx>
            <c:v>Curva de vazão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Cálculos!$F$10:$F$20</c:f>
              <c:numCache>
                <c:ptCount val="11"/>
                <c:pt idx="0">
                  <c:v>0.3785476578992615</c:v>
                </c:pt>
                <c:pt idx="1">
                  <c:v>0.4</c:v>
                </c:pt>
                <c:pt idx="2">
                  <c:v>0.45</c:v>
                </c:pt>
                <c:pt idx="3">
                  <c:v>0.5</c:v>
                </c:pt>
                <c:pt idx="4">
                  <c:v>0.55</c:v>
                </c:pt>
                <c:pt idx="5">
                  <c:v>0.6</c:v>
                </c:pt>
                <c:pt idx="6">
                  <c:v>0.65</c:v>
                </c:pt>
                <c:pt idx="7">
                  <c:v>0.7</c:v>
                </c:pt>
                <c:pt idx="8">
                  <c:v>0.75</c:v>
                </c:pt>
                <c:pt idx="9">
                  <c:v>0.8</c:v>
                </c:pt>
                <c:pt idx="10">
                  <c:v>0.85</c:v>
                </c:pt>
              </c:numCache>
            </c:numRef>
          </c:xVal>
          <c:yVal>
            <c:numRef>
              <c:f>Cálculos!$G$10:$G$20</c:f>
              <c:numCache>
                <c:ptCount val="11"/>
                <c:pt idx="0">
                  <c:v>0</c:v>
                </c:pt>
                <c:pt idx="1">
                  <c:v>0.04960392125913248</c:v>
                </c:pt>
                <c:pt idx="2">
                  <c:v>0.31116251325348804</c:v>
                </c:pt>
                <c:pt idx="3">
                  <c:v>0.6991872789340722</c:v>
                </c:pt>
                <c:pt idx="4">
                  <c:v>1.183351521249903</c:v>
                </c:pt>
                <c:pt idx="5">
                  <c:v>1.7487351681578185</c:v>
                </c:pt>
                <c:pt idx="6">
                  <c:v>2.3859153842097984</c:v>
                </c:pt>
                <c:pt idx="7">
                  <c:v>3.088223550649741</c:v>
                </c:pt>
                <c:pt idx="8">
                  <c:v>3.850611080505294</c:v>
                </c:pt>
                <c:pt idx="9">
                  <c:v>4.6690798994306375</c:v>
                </c:pt>
                <c:pt idx="10">
                  <c:v>5.540359892059137</c:v>
                </c:pt>
              </c:numCache>
            </c:numRef>
          </c:yVal>
          <c:smooth val="1"/>
        </c:ser>
        <c:axId val="61624294"/>
        <c:axId val="21629807"/>
      </c:scatterChart>
      <c:scatterChart>
        <c:scatterStyle val="lineMarker"/>
        <c:varyColors val="0"/>
        <c:ser>
          <c:idx val="0"/>
          <c:order val="1"/>
          <c:tx>
            <c:v>Observações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Cálculos!$A$10:$A$27</c:f>
              <c:numCache>
                <c:ptCount val="18"/>
                <c:pt idx="0">
                  <c:v>0.41</c:v>
                </c:pt>
                <c:pt idx="1">
                  <c:v>0.41</c:v>
                </c:pt>
                <c:pt idx="2">
                  <c:v>0.52</c:v>
                </c:pt>
                <c:pt idx="3">
                  <c:v>0.52</c:v>
                </c:pt>
                <c:pt idx="4">
                  <c:v>0.485</c:v>
                </c:pt>
                <c:pt idx="5">
                  <c:v>0.485</c:v>
                </c:pt>
                <c:pt idx="6">
                  <c:v>0.51</c:v>
                </c:pt>
                <c:pt idx="7">
                  <c:v>0.515</c:v>
                </c:pt>
                <c:pt idx="8">
                  <c:v>0.495</c:v>
                </c:pt>
                <c:pt idx="9">
                  <c:v>0.495</c:v>
                </c:pt>
                <c:pt idx="10">
                  <c:v>0.435</c:v>
                </c:pt>
                <c:pt idx="11">
                  <c:v>0.435</c:v>
                </c:pt>
                <c:pt idx="12">
                  <c:v>0.45</c:v>
                </c:pt>
                <c:pt idx="13">
                  <c:v>0.45</c:v>
                </c:pt>
                <c:pt idx="14">
                  <c:v>0.555</c:v>
                </c:pt>
                <c:pt idx="15">
                  <c:v>0.55</c:v>
                </c:pt>
                <c:pt idx="16">
                  <c:v>0.805</c:v>
                </c:pt>
                <c:pt idx="17">
                  <c:v>0.735</c:v>
                </c:pt>
              </c:numCache>
            </c:numRef>
          </c:xVal>
          <c:yVal>
            <c:numRef>
              <c:f>Cálculos!$B$10:$B$27</c:f>
              <c:numCache>
                <c:ptCount val="18"/>
                <c:pt idx="0">
                  <c:v>0.092</c:v>
                </c:pt>
                <c:pt idx="1">
                  <c:v>0.098</c:v>
                </c:pt>
                <c:pt idx="2">
                  <c:v>0.922</c:v>
                </c:pt>
                <c:pt idx="3">
                  <c:v>0.893</c:v>
                </c:pt>
                <c:pt idx="4">
                  <c:v>0.563</c:v>
                </c:pt>
                <c:pt idx="5">
                  <c:v>0.564</c:v>
                </c:pt>
                <c:pt idx="6">
                  <c:v>0.839</c:v>
                </c:pt>
                <c:pt idx="7">
                  <c:v>0.842</c:v>
                </c:pt>
                <c:pt idx="8">
                  <c:v>0.628</c:v>
                </c:pt>
                <c:pt idx="9">
                  <c:v>0.635</c:v>
                </c:pt>
                <c:pt idx="10">
                  <c:v>0.261</c:v>
                </c:pt>
                <c:pt idx="11">
                  <c:v>0.267</c:v>
                </c:pt>
                <c:pt idx="12">
                  <c:v>0.284</c:v>
                </c:pt>
                <c:pt idx="13">
                  <c:v>0.288</c:v>
                </c:pt>
                <c:pt idx="14">
                  <c:v>1.176</c:v>
                </c:pt>
                <c:pt idx="15">
                  <c:v>1.109</c:v>
                </c:pt>
                <c:pt idx="16">
                  <c:v>4.68</c:v>
                </c:pt>
                <c:pt idx="17">
                  <c:v>3.743</c:v>
                </c:pt>
              </c:numCache>
            </c:numRef>
          </c:yVal>
          <c:smooth val="0"/>
        </c:ser>
        <c:axId val="61624294"/>
        <c:axId val="21629807"/>
      </c:scatterChart>
      <c:catAx>
        <c:axId val="61624294"/>
        <c:scaling>
          <c:orientation val="minMax"/>
          <c:max val="0.850000000000000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629807"/>
        <c:crosses val="autoZero"/>
        <c:auto val="1"/>
        <c:lblOffset val="100"/>
        <c:noMultiLvlLbl val="0"/>
      </c:catAx>
      <c:valAx>
        <c:axId val="216298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q (m3/s)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624294"/>
        <c:crosses val="autoZero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775"/>
          <c:y val="0.46275"/>
          <c:w val="0.1235"/>
          <c:h val="0.07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0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12.7109375" style="4" customWidth="1"/>
    <col min="2" max="2" width="16.8515625" style="4" customWidth="1"/>
    <col min="3" max="3" width="16.57421875" style="4" customWidth="1"/>
    <col min="4" max="4" width="15.57421875" style="4" customWidth="1"/>
  </cols>
  <sheetData>
    <row r="1" spans="1:7" ht="72.75" customHeight="1">
      <c r="A1" s="46" t="s">
        <v>2</v>
      </c>
      <c r="B1" s="46"/>
      <c r="C1" s="46"/>
      <c r="D1" s="46"/>
      <c r="E1" s="46"/>
      <c r="F1" s="46"/>
      <c r="G1" s="17"/>
    </row>
    <row r="2" ht="12.75"/>
    <row r="3" ht="12" customHeight="1"/>
    <row r="4" spans="1:6" ht="37.5" customHeight="1">
      <c r="A4" s="45" t="s">
        <v>3</v>
      </c>
      <c r="B4" s="45"/>
      <c r="C4" s="45"/>
      <c r="D4" s="45"/>
      <c r="E4" s="45"/>
      <c r="F4" s="45"/>
    </row>
    <row r="6" spans="1:4" ht="12.75">
      <c r="A6" s="13"/>
      <c r="B6" s="9"/>
      <c r="C6"/>
      <c r="D6"/>
    </row>
    <row r="7" spans="1:4" ht="13.5" thickBot="1">
      <c r="A7" s="6"/>
      <c r="B7" s="9"/>
      <c r="C7"/>
      <c r="D7"/>
    </row>
    <row r="8" spans="1:2" ht="12.75">
      <c r="A8" s="18" t="s">
        <v>5</v>
      </c>
      <c r="B8" s="18" t="s">
        <v>1</v>
      </c>
    </row>
    <row r="9" spans="1:4" ht="15" thickBot="1">
      <c r="A9" s="19" t="s">
        <v>0</v>
      </c>
      <c r="B9" s="19" t="s">
        <v>4</v>
      </c>
      <c r="C9" s="7"/>
      <c r="D9" s="7"/>
    </row>
    <row r="10" spans="1:4" ht="12.75">
      <c r="A10" s="20">
        <v>0.41</v>
      </c>
      <c r="B10" s="9">
        <v>0.092</v>
      </c>
      <c r="C10" s="7"/>
      <c r="D10" s="7"/>
    </row>
    <row r="11" spans="1:4" ht="12.75">
      <c r="A11" s="20">
        <v>0.41</v>
      </c>
      <c r="B11" s="9">
        <v>0.098</v>
      </c>
      <c r="C11" s="7"/>
      <c r="D11" s="7"/>
    </row>
    <row r="12" spans="1:4" ht="12.75">
      <c r="A12" s="20">
        <v>0.52</v>
      </c>
      <c r="B12" s="9">
        <v>0.922</v>
      </c>
      <c r="C12" s="10"/>
      <c r="D12" s="10"/>
    </row>
    <row r="13" spans="1:4" ht="12.75">
      <c r="A13" s="20">
        <v>0.52</v>
      </c>
      <c r="B13" s="9">
        <v>0.893</v>
      </c>
      <c r="C13" s="8"/>
      <c r="D13" s="8"/>
    </row>
    <row r="14" spans="1:4" ht="12.75">
      <c r="A14" s="20">
        <v>0.485</v>
      </c>
      <c r="B14" s="9">
        <v>0.563</v>
      </c>
      <c r="C14" s="8"/>
      <c r="D14" s="8"/>
    </row>
    <row r="15" spans="1:4" ht="12.75">
      <c r="A15" s="20">
        <v>0.485</v>
      </c>
      <c r="B15" s="9">
        <v>0.564</v>
      </c>
      <c r="C15" s="9"/>
      <c r="D15" s="9"/>
    </row>
    <row r="16" spans="1:4" ht="12.75">
      <c r="A16" s="20">
        <v>0.51</v>
      </c>
      <c r="B16" s="9">
        <v>0.839</v>
      </c>
      <c r="C16" s="9"/>
      <c r="D16" s="9"/>
    </row>
    <row r="17" spans="1:4" ht="12.75">
      <c r="A17" s="20">
        <v>0.515</v>
      </c>
      <c r="B17" s="9">
        <v>0.842</v>
      </c>
      <c r="C17" s="9"/>
      <c r="D17" s="9"/>
    </row>
    <row r="18" spans="1:4" ht="12.75">
      <c r="A18" s="21">
        <v>0.495</v>
      </c>
      <c r="B18" s="9">
        <v>0.628</v>
      </c>
      <c r="C18" s="6"/>
      <c r="D18" s="9"/>
    </row>
    <row r="19" spans="1:4" ht="12.75">
      <c r="A19" s="21">
        <v>0.495</v>
      </c>
      <c r="B19" s="9">
        <v>0.635</v>
      </c>
      <c r="C19" s="6"/>
      <c r="D19" s="9"/>
    </row>
    <row r="20" spans="1:4" ht="12.75">
      <c r="A20" s="22">
        <v>0.435</v>
      </c>
      <c r="B20" s="16">
        <v>0.261</v>
      </c>
      <c r="C20" s="6"/>
      <c r="D20" s="9"/>
    </row>
    <row r="21" spans="1:4" ht="12.75">
      <c r="A21" s="20">
        <v>0.435</v>
      </c>
      <c r="B21" s="9">
        <v>0.267</v>
      </c>
      <c r="C21" s="6"/>
      <c r="D21" s="9"/>
    </row>
    <row r="22" spans="1:4" ht="12.75">
      <c r="A22" s="21">
        <v>0.45</v>
      </c>
      <c r="B22" s="9">
        <v>0.284</v>
      </c>
      <c r="C22" s="6"/>
      <c r="D22" s="9"/>
    </row>
    <row r="23" spans="1:4" ht="12.75">
      <c r="A23" s="20">
        <v>0.45</v>
      </c>
      <c r="B23" s="9">
        <v>0.288</v>
      </c>
      <c r="C23" s="9"/>
      <c r="D23" s="9"/>
    </row>
    <row r="24" spans="1:4" ht="12.75">
      <c r="A24" s="21">
        <v>0.555</v>
      </c>
      <c r="B24" s="9">
        <v>1.176</v>
      </c>
      <c r="C24" s="9"/>
      <c r="D24" s="9"/>
    </row>
    <row r="25" spans="1:4" ht="12.75">
      <c r="A25" s="21">
        <v>0.55</v>
      </c>
      <c r="B25" s="9">
        <v>1.109</v>
      </c>
      <c r="C25" s="9"/>
      <c r="D25" s="9"/>
    </row>
    <row r="26" spans="1:4" ht="12.75">
      <c r="A26" s="20">
        <v>0.805</v>
      </c>
      <c r="B26" s="9">
        <v>4.68</v>
      </c>
      <c r="C26" s="9"/>
      <c r="D26" s="9"/>
    </row>
    <row r="27" spans="1:4" ht="13.5" thickBot="1">
      <c r="A27" s="23">
        <v>0.735</v>
      </c>
      <c r="B27" s="14">
        <v>3.743</v>
      </c>
      <c r="C27" s="9"/>
      <c r="D27" s="9"/>
    </row>
    <row r="28" spans="1:6" ht="12.75">
      <c r="A28" s="6"/>
      <c r="B28" s="9"/>
      <c r="C28" s="9"/>
      <c r="D28" s="9"/>
      <c r="F28" s="1"/>
    </row>
    <row r="29" spans="1:6" ht="12.75">
      <c r="A29" s="6"/>
      <c r="B29" s="6"/>
      <c r="C29" s="9"/>
      <c r="D29" s="6"/>
      <c r="F29" s="3"/>
    </row>
    <row r="30" spans="3:6" ht="12.75">
      <c r="C30" s="9"/>
      <c r="D30" s="9"/>
      <c r="F30" s="3"/>
    </row>
    <row r="31" spans="3:6" ht="12.75">
      <c r="C31" s="9"/>
      <c r="D31" s="9"/>
      <c r="F31" s="3"/>
    </row>
    <row r="32" spans="3:4" ht="12.75">
      <c r="C32" s="9"/>
      <c r="D32" s="9"/>
    </row>
    <row r="33" spans="3:4" ht="12.75">
      <c r="C33" s="9"/>
      <c r="D33" s="9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15"/>
      <c r="D40" s="9"/>
    </row>
    <row r="41" spans="3:4" ht="12.75">
      <c r="C41" s="9"/>
      <c r="D41" s="9"/>
    </row>
    <row r="42" spans="3:4" ht="12.75">
      <c r="C42" s="6"/>
      <c r="D42" s="9"/>
    </row>
    <row r="43" spans="3:4" ht="12.75">
      <c r="C43" s="9"/>
      <c r="D43" s="9"/>
    </row>
    <row r="44" spans="3:4" ht="14.25">
      <c r="C44" s="12"/>
      <c r="D44" s="11"/>
    </row>
    <row r="55" ht="12.75">
      <c r="A55" s="2"/>
    </row>
    <row r="57" ht="12.75">
      <c r="A57" s="2"/>
    </row>
    <row r="130" ht="12.75">
      <c r="C130" s="5"/>
    </row>
  </sheetData>
  <sheetProtection/>
  <mergeCells count="2">
    <mergeCell ref="A4:F4"/>
    <mergeCell ref="A1:F1"/>
  </mergeCells>
  <printOptions/>
  <pageMargins left="0.75" right="0.75" top="1" bottom="1" header="0.5" footer="0.5"/>
  <pageSetup horizontalDpi="600" verticalDpi="600" orientation="portrait" paperSize="9" r:id="rId3"/>
  <legacyDrawing r:id="rId2"/>
  <oleObjects>
    <oleObject progId="Equation.3" shapeId="466063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L11" sqref="L11"/>
    </sheetView>
  </sheetViews>
  <sheetFormatPr defaultColWidth="9.140625" defaultRowHeight="12.75"/>
  <cols>
    <col min="4" max="4" width="10.00390625" style="0" customWidth="1"/>
    <col min="5" max="5" width="10.57421875" style="0" customWidth="1"/>
  </cols>
  <sheetData>
    <row r="1" spans="1:14" ht="12.75">
      <c r="A1" s="1" t="s">
        <v>8</v>
      </c>
      <c r="C1" s="26"/>
      <c r="D1" s="2"/>
      <c r="E1" s="25"/>
      <c r="F1" s="25"/>
      <c r="G1" s="25"/>
      <c r="H1" s="25"/>
      <c r="I1" s="25"/>
      <c r="J1" s="26"/>
      <c r="K1" s="26"/>
      <c r="L1" s="26"/>
      <c r="M1" s="26"/>
      <c r="N1" s="26"/>
    </row>
    <row r="2" spans="1:14" ht="12.75">
      <c r="A2" s="1"/>
      <c r="C2" s="26"/>
      <c r="D2" s="2"/>
      <c r="E2" s="25"/>
      <c r="F2" s="25"/>
      <c r="G2" s="25"/>
      <c r="H2" s="25"/>
      <c r="I2" s="25"/>
      <c r="J2" s="26"/>
      <c r="K2" s="26"/>
      <c r="L2" s="26"/>
      <c r="M2" s="26"/>
      <c r="N2" s="26"/>
    </row>
    <row r="3" spans="1:14" ht="15.75">
      <c r="A3" s="44" t="s">
        <v>7</v>
      </c>
      <c r="B3">
        <v>17.454894709884517</v>
      </c>
      <c r="C3" s="26"/>
      <c r="D3" s="2"/>
      <c r="E3" s="37" t="s">
        <v>12</v>
      </c>
      <c r="F3" s="25"/>
      <c r="G3" s="25"/>
      <c r="H3" s="25"/>
      <c r="I3" s="25"/>
      <c r="J3" s="26"/>
      <c r="K3" s="26"/>
      <c r="L3" s="26"/>
      <c r="M3" s="26"/>
      <c r="N3" s="26"/>
    </row>
    <row r="4" spans="1:14" ht="12.75">
      <c r="A4" s="44" t="s">
        <v>6</v>
      </c>
      <c r="B4">
        <v>1.5261388277676518</v>
      </c>
      <c r="C4" s="26"/>
      <c r="D4" s="2"/>
      <c r="E4" s="25"/>
      <c r="F4" s="25"/>
      <c r="G4" s="25"/>
      <c r="H4" s="25"/>
      <c r="I4" s="25"/>
      <c r="J4" s="26"/>
      <c r="K4" s="26"/>
      <c r="L4" s="26"/>
      <c r="M4" s="26"/>
      <c r="N4" s="26"/>
    </row>
    <row r="5" spans="1:14" ht="12.75">
      <c r="A5" s="44" t="s">
        <v>9</v>
      </c>
      <c r="B5">
        <v>0.3785476578992615</v>
      </c>
      <c r="C5" s="26"/>
      <c r="D5" s="2"/>
      <c r="E5" s="25"/>
      <c r="F5" s="25"/>
      <c r="G5" s="25"/>
      <c r="H5" s="25"/>
      <c r="I5" s="25"/>
      <c r="J5" s="26"/>
      <c r="K5" s="26"/>
      <c r="L5" s="26"/>
      <c r="M5" s="26"/>
      <c r="N5" s="26"/>
    </row>
    <row r="6" spans="1:14" ht="12.75">
      <c r="A6" s="1"/>
      <c r="C6" s="26"/>
      <c r="D6" s="2"/>
      <c r="E6" s="25"/>
      <c r="F6" s="25"/>
      <c r="G6" s="25"/>
      <c r="H6" s="25"/>
      <c r="I6" s="25"/>
      <c r="J6" s="26"/>
      <c r="K6" s="26"/>
      <c r="L6" s="26"/>
      <c r="M6" s="26"/>
      <c r="N6" s="26"/>
    </row>
    <row r="7" spans="1:14" ht="13.5" thickBot="1">
      <c r="A7" s="1"/>
      <c r="C7" s="26"/>
      <c r="D7" s="2"/>
      <c r="E7" s="25"/>
      <c r="F7" s="25"/>
      <c r="G7" s="25"/>
      <c r="H7" s="25"/>
      <c r="I7" s="25"/>
      <c r="J7" s="26"/>
      <c r="K7" s="26"/>
      <c r="L7" s="26"/>
      <c r="M7" s="26"/>
      <c r="N7" s="26"/>
    </row>
    <row r="8" spans="1:14" ht="15">
      <c r="A8" s="18" t="s">
        <v>5</v>
      </c>
      <c r="B8" s="32" t="s">
        <v>1</v>
      </c>
      <c r="C8" s="38" t="s">
        <v>10</v>
      </c>
      <c r="D8" s="39" t="s">
        <v>11</v>
      </c>
      <c r="E8" s="25"/>
      <c r="F8" s="29" t="s">
        <v>5</v>
      </c>
      <c r="G8" s="30" t="s">
        <v>10</v>
      </c>
      <c r="H8" s="25"/>
      <c r="I8" s="25"/>
      <c r="J8" s="26"/>
      <c r="K8" s="26"/>
      <c r="L8" s="26"/>
      <c r="M8" s="26"/>
      <c r="N8" s="26"/>
    </row>
    <row r="9" spans="1:14" ht="15" thickBot="1">
      <c r="A9" s="19" t="s">
        <v>0</v>
      </c>
      <c r="B9" s="33" t="s">
        <v>4</v>
      </c>
      <c r="C9" s="40" t="s">
        <v>4</v>
      </c>
      <c r="D9" s="33" t="s">
        <v>4</v>
      </c>
      <c r="E9" s="25"/>
      <c r="F9" s="19" t="s">
        <v>0</v>
      </c>
      <c r="G9" s="19" t="s">
        <v>4</v>
      </c>
      <c r="H9" s="25"/>
      <c r="I9" s="25"/>
      <c r="J9" s="26"/>
      <c r="K9" s="26"/>
      <c r="L9" s="26"/>
      <c r="M9" s="26"/>
      <c r="N9" s="26"/>
    </row>
    <row r="10" spans="1:14" ht="12.75">
      <c r="A10" s="20">
        <v>0.41</v>
      </c>
      <c r="B10" s="34">
        <v>0.092</v>
      </c>
      <c r="C10" s="31">
        <f>B$3*(A10-B$5)^B$4</f>
        <v>0.08894614493922173</v>
      </c>
      <c r="D10" s="41">
        <f>(B10-C10)^2</f>
        <v>9.326030732241023E-06</v>
      </c>
      <c r="E10" s="26"/>
      <c r="F10" s="24">
        <f>B5</f>
        <v>0.3785476578992615</v>
      </c>
      <c r="G10" s="31">
        <f>B$3*(F10-B$5)^B$4</f>
        <v>0</v>
      </c>
      <c r="H10" s="26"/>
      <c r="I10" s="26"/>
      <c r="J10" s="26"/>
      <c r="K10" s="26"/>
      <c r="L10" s="26"/>
      <c r="M10" s="26"/>
      <c r="N10" s="26"/>
    </row>
    <row r="11" spans="1:14" ht="12.75">
      <c r="A11" s="20">
        <v>0.41</v>
      </c>
      <c r="B11" s="34">
        <v>0.098</v>
      </c>
      <c r="C11" s="31">
        <f aca="true" t="shared" si="0" ref="C11:C27">B$3*(A11-B$5)^B$4</f>
        <v>0.08894614493922173</v>
      </c>
      <c r="D11" s="42">
        <f aca="true" t="shared" si="1" ref="D11:D27">(B11-C11)^2</f>
        <v>8.19722914615803E-05</v>
      </c>
      <c r="E11" s="27"/>
      <c r="F11" s="24">
        <v>0.4</v>
      </c>
      <c r="G11" s="31">
        <f aca="true" t="shared" si="2" ref="G11:G20">B$3*(F11-B$5)^B$4</f>
        <v>0.04960392125913248</v>
      </c>
      <c r="H11" s="27"/>
      <c r="I11" s="27"/>
      <c r="J11" s="27"/>
      <c r="K11" s="27"/>
      <c r="L11" s="27"/>
      <c r="M11" s="26"/>
      <c r="N11" s="26"/>
    </row>
    <row r="12" spans="1:14" ht="12.75">
      <c r="A12" s="20">
        <v>0.52</v>
      </c>
      <c r="B12" s="34">
        <v>0.922</v>
      </c>
      <c r="C12" s="31">
        <f t="shared" si="0"/>
        <v>0.8823286721600442</v>
      </c>
      <c r="D12" s="42">
        <f t="shared" si="1"/>
        <v>0.001573814252585257</v>
      </c>
      <c r="E12" s="25"/>
      <c r="F12" s="24">
        <v>0.45</v>
      </c>
      <c r="G12" s="31">
        <f t="shared" si="2"/>
        <v>0.31116251325348804</v>
      </c>
      <c r="H12" s="25"/>
      <c r="I12" s="25"/>
      <c r="J12" s="25"/>
      <c r="K12" s="25"/>
      <c r="L12" s="25"/>
      <c r="M12" s="26"/>
      <c r="N12" s="26"/>
    </row>
    <row r="13" spans="1:14" ht="12.75">
      <c r="A13" s="20">
        <v>0.52</v>
      </c>
      <c r="B13" s="34">
        <v>0.893</v>
      </c>
      <c r="C13" s="31">
        <f t="shared" si="0"/>
        <v>0.8823286721600442</v>
      </c>
      <c r="D13" s="42">
        <f t="shared" si="1"/>
        <v>0.00011387723786781648</v>
      </c>
      <c r="E13" s="25"/>
      <c r="F13" s="24">
        <v>0.5</v>
      </c>
      <c r="G13" s="31">
        <f t="shared" si="2"/>
        <v>0.6991872789340722</v>
      </c>
      <c r="H13" s="25"/>
      <c r="I13" s="25"/>
      <c r="J13" s="25"/>
      <c r="K13" s="25"/>
      <c r="L13" s="25"/>
      <c r="M13" s="26"/>
      <c r="N13" s="26"/>
    </row>
    <row r="14" spans="1:14" ht="12.75">
      <c r="A14" s="20">
        <v>0.485</v>
      </c>
      <c r="B14" s="34">
        <v>0.563</v>
      </c>
      <c r="C14" s="31">
        <f t="shared" si="0"/>
        <v>0.5717695760596171</v>
      </c>
      <c r="D14" s="42">
        <f t="shared" si="1"/>
        <v>7.690546426541018E-05</v>
      </c>
      <c r="E14" s="26"/>
      <c r="F14" s="24">
        <v>0.55</v>
      </c>
      <c r="G14" s="31">
        <f t="shared" si="2"/>
        <v>1.183351521249903</v>
      </c>
      <c r="H14" s="26"/>
      <c r="I14" s="26"/>
      <c r="J14" s="26"/>
      <c r="K14" s="26"/>
      <c r="L14" s="26"/>
      <c r="M14" s="26"/>
      <c r="N14" s="26"/>
    </row>
    <row r="15" spans="1:14" ht="12.75">
      <c r="A15" s="20">
        <v>0.485</v>
      </c>
      <c r="B15" s="34">
        <v>0.564</v>
      </c>
      <c r="C15" s="31">
        <f t="shared" si="0"/>
        <v>0.5717695760596171</v>
      </c>
      <c r="D15" s="42">
        <f t="shared" si="1"/>
        <v>6.036631214617588E-05</v>
      </c>
      <c r="E15" s="26"/>
      <c r="F15" s="24">
        <v>0.6</v>
      </c>
      <c r="G15" s="31">
        <f t="shared" si="2"/>
        <v>1.7487351681578185</v>
      </c>
      <c r="H15" s="26"/>
      <c r="I15" s="26"/>
      <c r="J15" s="26"/>
      <c r="K15" s="26"/>
      <c r="L15" s="26"/>
      <c r="M15" s="26"/>
      <c r="N15" s="26"/>
    </row>
    <row r="16" spans="1:14" ht="12.75">
      <c r="A16" s="20">
        <v>0.51</v>
      </c>
      <c r="B16" s="34">
        <v>0.839</v>
      </c>
      <c r="C16" s="31">
        <f t="shared" si="0"/>
        <v>0.7889243544378726</v>
      </c>
      <c r="D16" s="42">
        <f t="shared" si="1"/>
        <v>0.00250757027846381</v>
      </c>
      <c r="E16" s="26"/>
      <c r="F16" s="24">
        <v>0.65</v>
      </c>
      <c r="G16" s="31">
        <f t="shared" si="2"/>
        <v>2.3859153842097984</v>
      </c>
      <c r="H16" s="26"/>
      <c r="I16" s="26"/>
      <c r="J16" s="26"/>
      <c r="K16" s="26"/>
      <c r="L16" s="26"/>
      <c r="M16" s="26"/>
      <c r="N16" s="26"/>
    </row>
    <row r="17" spans="1:14" ht="12.75">
      <c r="A17" s="20">
        <v>0.515</v>
      </c>
      <c r="B17" s="34">
        <v>0.842</v>
      </c>
      <c r="C17" s="31">
        <f t="shared" si="0"/>
        <v>0.8351762624804728</v>
      </c>
      <c r="D17" s="42">
        <f t="shared" si="1"/>
        <v>4.6563393735402404E-05</v>
      </c>
      <c r="E17" s="26"/>
      <c r="F17" s="24">
        <v>0.7</v>
      </c>
      <c r="G17" s="31">
        <f t="shared" si="2"/>
        <v>3.088223550649741</v>
      </c>
      <c r="H17" s="26"/>
      <c r="I17" s="26"/>
      <c r="J17" s="26"/>
      <c r="K17" s="26"/>
      <c r="L17" s="26"/>
      <c r="M17" s="26"/>
      <c r="N17" s="26"/>
    </row>
    <row r="18" spans="1:14" ht="12.75">
      <c r="A18" s="21">
        <v>0.495</v>
      </c>
      <c r="B18" s="34">
        <v>0.628</v>
      </c>
      <c r="C18" s="31">
        <f t="shared" si="0"/>
        <v>0.655737142902672</v>
      </c>
      <c r="D18" s="42">
        <f t="shared" si="1"/>
        <v>0.00076934909640325</v>
      </c>
      <c r="E18" s="26"/>
      <c r="F18" s="24">
        <v>0.75</v>
      </c>
      <c r="G18" s="31">
        <f t="shared" si="2"/>
        <v>3.850611080505294</v>
      </c>
      <c r="H18" s="26"/>
      <c r="I18" s="26"/>
      <c r="J18" s="26"/>
      <c r="K18" s="26"/>
      <c r="L18" s="26"/>
      <c r="M18" s="26"/>
      <c r="N18" s="26"/>
    </row>
    <row r="19" spans="1:14" ht="12.75">
      <c r="A19" s="21">
        <v>0.495</v>
      </c>
      <c r="B19" s="34">
        <v>0.635</v>
      </c>
      <c r="C19" s="31">
        <f t="shared" si="0"/>
        <v>0.655737142902672</v>
      </c>
      <c r="D19" s="42">
        <f t="shared" si="1"/>
        <v>0.0004300290957658411</v>
      </c>
      <c r="E19" s="26"/>
      <c r="F19" s="24">
        <v>0.8</v>
      </c>
      <c r="G19" s="31">
        <f t="shared" si="2"/>
        <v>4.6690798994306375</v>
      </c>
      <c r="H19" s="26"/>
      <c r="I19" s="26"/>
      <c r="J19" s="26"/>
      <c r="K19" s="26"/>
      <c r="L19" s="26"/>
      <c r="M19" s="26"/>
      <c r="N19" s="26"/>
    </row>
    <row r="20" spans="1:14" ht="13.5" thickBot="1">
      <c r="A20" s="22">
        <v>0.435</v>
      </c>
      <c r="B20" s="34">
        <v>0.261</v>
      </c>
      <c r="C20" s="31">
        <f t="shared" si="0"/>
        <v>0.21717539013285073</v>
      </c>
      <c r="D20" s="42">
        <f t="shared" si="1"/>
        <v>0.0019205964300078383</v>
      </c>
      <c r="E20" s="26"/>
      <c r="F20" s="28">
        <v>0.85</v>
      </c>
      <c r="G20" s="28">
        <f t="shared" si="2"/>
        <v>5.540359892059137</v>
      </c>
      <c r="H20" s="26"/>
      <c r="I20" s="26"/>
      <c r="J20" s="26"/>
      <c r="K20" s="26"/>
      <c r="L20" s="26"/>
      <c r="M20" s="26"/>
      <c r="N20" s="26"/>
    </row>
    <row r="21" spans="1:14" ht="12.75">
      <c r="A21" s="20">
        <v>0.435</v>
      </c>
      <c r="B21" s="34">
        <v>0.267</v>
      </c>
      <c r="C21" s="31">
        <f t="shared" si="0"/>
        <v>0.21717539013285073</v>
      </c>
      <c r="D21" s="42">
        <f t="shared" si="1"/>
        <v>0.0024824917484136304</v>
      </c>
      <c r="E21" s="26"/>
      <c r="F21" s="7"/>
      <c r="G21" s="26"/>
      <c r="H21" s="26"/>
      <c r="I21" s="26"/>
      <c r="J21" s="26"/>
      <c r="K21" s="26"/>
      <c r="L21" s="26"/>
      <c r="M21" s="26"/>
      <c r="N21" s="26"/>
    </row>
    <row r="22" spans="1:14" ht="12.75">
      <c r="A22" s="21">
        <v>0.45</v>
      </c>
      <c r="B22" s="34">
        <v>0.284</v>
      </c>
      <c r="C22" s="31">
        <f t="shared" si="0"/>
        <v>0.31116251325348804</v>
      </c>
      <c r="D22" s="42">
        <f t="shared" si="1"/>
        <v>0.0007378021262459147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1:14" ht="12.75">
      <c r="A23" s="20">
        <v>0.45</v>
      </c>
      <c r="B23" s="34">
        <v>0.288</v>
      </c>
      <c r="C23" s="31">
        <f t="shared" si="0"/>
        <v>0.31116251325348804</v>
      </c>
      <c r="D23" s="42">
        <f t="shared" si="1"/>
        <v>0.00053650202021801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</row>
    <row r="24" spans="1:14" ht="12.75">
      <c r="A24" s="21">
        <v>0.555</v>
      </c>
      <c r="B24" s="34">
        <v>1.176</v>
      </c>
      <c r="C24" s="31">
        <f t="shared" si="0"/>
        <v>1.2364202189398192</v>
      </c>
      <c r="D24" s="42">
        <f t="shared" si="1"/>
        <v>0.003650602856735699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1:14" ht="12.75">
      <c r="A25" s="21">
        <v>0.55</v>
      </c>
      <c r="B25" s="34">
        <v>1.109</v>
      </c>
      <c r="C25" s="31">
        <f t="shared" si="0"/>
        <v>1.183351521249903</v>
      </c>
      <c r="D25" s="42">
        <f t="shared" si="1"/>
        <v>0.005528148712174788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1:4" ht="12.75">
      <c r="A26" s="20">
        <v>0.805</v>
      </c>
      <c r="B26" s="34">
        <v>4.68</v>
      </c>
      <c r="C26" s="31">
        <f t="shared" si="0"/>
        <v>4.753880255470271</v>
      </c>
      <c r="D26" s="42">
        <f t="shared" si="1"/>
        <v>0.005458292148352589</v>
      </c>
    </row>
    <row r="27" spans="1:4" ht="13.5" thickBot="1">
      <c r="A27" s="23">
        <v>0.735</v>
      </c>
      <c r="B27" s="35">
        <v>3.743</v>
      </c>
      <c r="C27" s="36">
        <f t="shared" si="0"/>
        <v>3.6158406762643387</v>
      </c>
      <c r="D27" s="43">
        <f t="shared" si="1"/>
        <v>0.016169493612910688</v>
      </c>
    </row>
    <row r="28" ht="12.75">
      <c r="D28" s="24">
        <f>SUM(D10:D27)</f>
        <v>0.04215370310848594</v>
      </c>
    </row>
  </sheetData>
  <sheetProtection/>
  <printOptions/>
  <pageMargins left="0.75" right="0.75" top="1" bottom="1" header="0.5" footer="0.5"/>
  <pageSetup orientation="portrait" paperSize="9"/>
  <legacyDrawing r:id="rId2"/>
  <oleObjects>
    <oleObject progId="Equation.3" shapeId="511517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ISA/DER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paumatias</dc:creator>
  <cp:keywords/>
  <dc:description/>
  <cp:lastModifiedBy>Paulo Guilherme Martins de Melo Matias</cp:lastModifiedBy>
  <cp:lastPrinted>2008-05-14T07:06:40Z</cp:lastPrinted>
  <dcterms:created xsi:type="dcterms:W3CDTF">2003-11-13T15:51:58Z</dcterms:created>
  <dcterms:modified xsi:type="dcterms:W3CDTF">2013-11-12T16:10:51Z</dcterms:modified>
  <cp:category/>
  <cp:version/>
  <cp:contentType/>
  <cp:contentStatus/>
</cp:coreProperties>
</file>