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amp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<sst xmlns="http://schemas.openxmlformats.org/spreadsheetml/2006/main" count="35" uniqueCount="33">
  <si>
    <t xml:space="preserve">Timber value</t>
  </si>
  <si>
    <t xml:space="preserve">Current stand conditions</t>
  </si>
  <si>
    <t xml:space="preserve">Future stand conditions (after 10 years)</t>
  </si>
  <si>
    <t xml:space="preserve">mbf of sawtimber</t>
  </si>
  <si>
    <t xml:space="preserve">stumpage prize ($/mbf)</t>
  </si>
  <si>
    <t xml:space="preserve">cords of pulpwood</t>
  </si>
  <si>
    <t xml:space="preserve">stumpage prize ($/cord)</t>
  </si>
  <si>
    <t xml:space="preserve">Cutting year</t>
  </si>
  <si>
    <t xml:space="preserve">Present value of the first harvest</t>
  </si>
  <si>
    <t xml:space="preserve">LEV for the future rotations</t>
  </si>
  <si>
    <t xml:space="preserve">Interest rate</t>
  </si>
  <si>
    <t xml:space="preserve">Per hectare values</t>
  </si>
  <si>
    <t xml:space="preserve">Year</t>
  </si>
  <si>
    <t xml:space="preserve">Concept</t>
  </si>
  <si>
    <t xml:space="preserve">Cost</t>
  </si>
  <si>
    <t xml:space="preserve">Revenue</t>
  </si>
  <si>
    <t xml:space="preserve">Cash-Flow</t>
  </si>
  <si>
    <t xml:space="preserve">Compounded Cash-Flow</t>
  </si>
  <si>
    <t xml:space="preserve">Timber stand improvement</t>
  </si>
  <si>
    <t xml:space="preserve">Final harvest</t>
  </si>
  <si>
    <t xml:space="preserve">Annual</t>
  </si>
  <si>
    <t xml:space="preserve">Property taxes</t>
  </si>
  <si>
    <r>
      <rPr>
        <sz val="10"/>
        <rFont val="Arial"/>
        <family val="2"/>
      </rPr>
      <t xml:space="preserve">NFV</t>
    </r>
    <r>
      <rPr>
        <vertAlign val="subscript"/>
        <sz val="10"/>
        <rFont val="Arial"/>
        <family val="2"/>
      </rPr>
      <t xml:space="preserve">wanr</t>
    </r>
  </si>
  <si>
    <r>
      <rPr>
        <sz val="10"/>
        <rFont val="Arial"/>
        <family val="2"/>
      </rPr>
      <t xml:space="preserve">LEV</t>
    </r>
    <r>
      <rPr>
        <vertAlign val="subscript"/>
        <sz val="10"/>
        <rFont val="Arial"/>
        <family val="2"/>
      </rPr>
      <t xml:space="preserve">wanr</t>
    </r>
  </si>
  <si>
    <t xml:space="preserve">Annuals</t>
  </si>
  <si>
    <t xml:space="preserve">LEV</t>
  </si>
  <si>
    <t xml:space="preserve">Forest value of the stand</t>
  </si>
  <si>
    <t xml:space="preserve">Forest value if we cut now</t>
  </si>
  <si>
    <t xml:space="preserve">Property taxes before 1st harvest</t>
  </si>
  <si>
    <t xml:space="preserve">NPV of the remainder of the current rotation</t>
  </si>
  <si>
    <t xml:space="preserve">NPV of the LEV</t>
  </si>
  <si>
    <t xml:space="preserve">Forest value if we cut in 10 years</t>
  </si>
  <si>
    <t xml:space="preserve">Difference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</si>
</sst>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$-409]#,##0.00;[RED]\-[$$-409]#,##0.00"/>
    <numFmt numFmtId="166" formatCode="0.00%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vertAlign val="sub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0" width="36.4132653061224"/>
    <col collapsed="false" hidden="false" max="2" min="2" style="0" width="22.8520408163265"/>
    <col collapsed="false" hidden="false" max="3" min="3" style="0" width="32.9285714285714"/>
    <col collapsed="false" hidden="false" max="4" min="4" style="0" width="16.484693877551"/>
    <col collapsed="false" hidden="false" max="5" min="5" style="0" width="10.1326530612245"/>
    <col collapsed="false" hidden="false" max="6" min="6" style="0" width="21.4081632653061"/>
    <col collapsed="false" hidden="false" max="7" min="7" style="0" width="6.91836734693878"/>
    <col collapsed="false" hidden="false" max="8" min="8" style="0" width="8.51530612244898"/>
    <col collapsed="false" hidden="false" max="9" min="9" style="0" width="9.98979591836735"/>
    <col collapsed="false" hidden="false" max="10" min="10" style="0" width="8.51530612244898"/>
    <col collapsed="false" hidden="false" max="1025" min="11" style="0" width="11.5204081632653"/>
  </cols>
  <sheetData>
    <row r="1" customFormat="false" ht="12.8" hidden="false" customHeight="false" outlineLevel="0" collapsed="false">
      <c r="A1" s="1" t="s">
        <v>0</v>
      </c>
    </row>
    <row r="2" customFormat="false" ht="12.8" hidden="false" customHeight="false" outlineLevel="0" collapsed="false">
      <c r="B2" s="0" t="s">
        <v>1</v>
      </c>
      <c r="C2" s="0" t="s">
        <v>2</v>
      </c>
    </row>
    <row r="3" customFormat="false" ht="12.8" hidden="false" customHeight="false" outlineLevel="0" collapsed="false">
      <c r="A3" s="0" t="s">
        <v>3</v>
      </c>
      <c r="B3" s="0" t="n">
        <v>18</v>
      </c>
      <c r="C3" s="0" t="n">
        <v>24</v>
      </c>
    </row>
    <row r="4" customFormat="false" ht="12.8" hidden="false" customHeight="false" outlineLevel="0" collapsed="false">
      <c r="A4" s="0" t="s">
        <v>4</v>
      </c>
      <c r="B4" s="2" t="n">
        <v>325</v>
      </c>
      <c r="C4" s="2" t="n">
        <v>325</v>
      </c>
    </row>
    <row r="5" customFormat="false" ht="12.8" hidden="false" customHeight="false" outlineLevel="0" collapsed="false">
      <c r="A5" s="0" t="s">
        <v>5</v>
      </c>
      <c r="B5" s="0" t="n">
        <v>14</v>
      </c>
      <c r="C5" s="0" t="n">
        <v>12</v>
      </c>
    </row>
    <row r="6" customFormat="false" ht="12.8" hidden="false" customHeight="false" outlineLevel="0" collapsed="false">
      <c r="A6" s="0" t="s">
        <v>6</v>
      </c>
      <c r="B6" s="2" t="n">
        <v>7</v>
      </c>
      <c r="C6" s="2" t="n">
        <v>7</v>
      </c>
    </row>
    <row r="7" customFormat="false" ht="12.8" hidden="false" customHeight="false" outlineLevel="0" collapsed="false">
      <c r="A7" s="0" t="s">
        <v>0</v>
      </c>
      <c r="B7" s="2" t="n">
        <f aca="false">B3*B4+B5*B6</f>
        <v>5948</v>
      </c>
      <c r="C7" s="2" t="n">
        <f aca="false">C3*C4+C5*C6</f>
        <v>7884</v>
      </c>
    </row>
    <row r="8" customFormat="false" ht="12.8" hidden="false" customHeight="false" outlineLevel="0" collapsed="false">
      <c r="A8" s="0" t="s">
        <v>7</v>
      </c>
      <c r="B8" s="0" t="n">
        <v>0</v>
      </c>
      <c r="C8" s="0" t="n">
        <v>10</v>
      </c>
    </row>
    <row r="9" customFormat="false" ht="12.8" hidden="false" customHeight="false" outlineLevel="0" collapsed="false">
      <c r="A9" s="0" t="s">
        <v>8</v>
      </c>
      <c r="B9" s="2" t="n">
        <f aca="false">B7/(1+$B$12)^B8</f>
        <v>5948</v>
      </c>
      <c r="C9" s="2" t="n">
        <f aca="false">C7/(1+$B$12)^C8</f>
        <v>4840.09209091535</v>
      </c>
    </row>
    <row r="11" customFormat="false" ht="12.8" hidden="false" customHeight="false" outlineLevel="0" collapsed="false">
      <c r="A11" s="1" t="s">
        <v>9</v>
      </c>
    </row>
    <row r="12" customFormat="false" ht="12.8" hidden="false" customHeight="false" outlineLevel="0" collapsed="false">
      <c r="A12" s="0" t="s">
        <v>10</v>
      </c>
      <c r="B12" s="3" t="n">
        <v>0.05</v>
      </c>
      <c r="C12" s="3"/>
      <c r="D12" s="4" t="s">
        <v>11</v>
      </c>
    </row>
    <row r="13" customFormat="false" ht="12.8" hidden="false" customHeight="false" outlineLevel="0" collapsed="false">
      <c r="A13" s="0" t="s">
        <v>12</v>
      </c>
      <c r="B13" s="0" t="s">
        <v>13</v>
      </c>
      <c r="C13" s="0" t="s">
        <v>14</v>
      </c>
      <c r="D13" s="0" t="s">
        <v>15</v>
      </c>
      <c r="E13" s="0" t="s">
        <v>16</v>
      </c>
      <c r="F13" s="0" t="s">
        <v>17</v>
      </c>
    </row>
    <row r="14" customFormat="false" ht="12.8" hidden="false" customHeight="false" outlineLevel="0" collapsed="false">
      <c r="A14" s="0" t="n">
        <v>30</v>
      </c>
      <c r="B14" s="0" t="s">
        <v>18</v>
      </c>
      <c r="C14" s="2"/>
      <c r="D14" s="2" t="n">
        <f aca="false">12*B6</f>
        <v>84</v>
      </c>
      <c r="E14" s="2" t="n">
        <f aca="false">D14-C14</f>
        <v>84</v>
      </c>
      <c r="F14" s="2" t="n">
        <f aca="false">E14*(1+$B$12)^($A$15-A14)</f>
        <v>363.043159512656</v>
      </c>
    </row>
    <row r="15" customFormat="false" ht="12.8" hidden="false" customHeight="false" outlineLevel="0" collapsed="false">
      <c r="A15" s="0" t="n">
        <v>60</v>
      </c>
      <c r="B15" s="0" t="s">
        <v>19</v>
      </c>
      <c r="C15" s="2"/>
      <c r="D15" s="2" t="n">
        <f aca="false">13*B4+25*B6</f>
        <v>4400</v>
      </c>
      <c r="E15" s="2" t="n">
        <f aca="false">D15-C15</f>
        <v>4400</v>
      </c>
      <c r="F15" s="2" t="n">
        <f aca="false">E15*(1+$B$12)^($A$15-A15)</f>
        <v>4400</v>
      </c>
    </row>
    <row r="16" customFormat="false" ht="12.8" hidden="false" customHeight="false" outlineLevel="0" collapsed="false">
      <c r="A16" s="0" t="s">
        <v>20</v>
      </c>
      <c r="B16" s="0" t="s">
        <v>21</v>
      </c>
      <c r="C16" s="2" t="n">
        <v>5</v>
      </c>
      <c r="D16" s="2"/>
      <c r="E16" s="2" t="n">
        <f aca="false">D16-C16</f>
        <v>-5</v>
      </c>
      <c r="F16" s="2"/>
    </row>
    <row r="17" customFormat="false" ht="17.7" hidden="false" customHeight="false" outlineLevel="0" collapsed="false">
      <c r="E17" s="5" t="s">
        <v>22</v>
      </c>
      <c r="F17" s="2" t="n">
        <f aca="false">SUM(F14:F16)</f>
        <v>4763.04315951266</v>
      </c>
    </row>
    <row r="18" customFormat="false" ht="15.15" hidden="false" customHeight="false" outlineLevel="0" collapsed="false">
      <c r="E18" s="0" t="s">
        <v>23</v>
      </c>
      <c r="F18" s="2" t="n">
        <f aca="false">F17/((1+$B$12)^$A$15-1)</f>
        <v>269.415299326425</v>
      </c>
    </row>
    <row r="19" customFormat="false" ht="12.8" hidden="false" customHeight="false" outlineLevel="0" collapsed="false">
      <c r="E19" s="0" t="s">
        <v>24</v>
      </c>
      <c r="F19" s="2" t="n">
        <f aca="false">E16/B12</f>
        <v>-100</v>
      </c>
    </row>
    <row r="20" customFormat="false" ht="12.8" hidden="false" customHeight="false" outlineLevel="0" collapsed="false">
      <c r="E20" s="0" t="s">
        <v>25</v>
      </c>
      <c r="F20" s="2" t="n">
        <f aca="false">F18+F19</f>
        <v>169.415299326425</v>
      </c>
    </row>
    <row r="22" customFormat="false" ht="12.8" hidden="false" customHeight="false" outlineLevel="0" collapsed="false">
      <c r="A22" s="6" t="s">
        <v>26</v>
      </c>
    </row>
    <row r="23" customFormat="false" ht="12.8" hidden="false" customHeight="false" outlineLevel="0" collapsed="false">
      <c r="A23" s="0" t="s">
        <v>27</v>
      </c>
      <c r="B23" s="7" t="n">
        <f aca="false">B7+F20</f>
        <v>6117.41529932643</v>
      </c>
    </row>
    <row r="24" customFormat="false" ht="12.8" hidden="false" customHeight="false" outlineLevel="0" collapsed="false">
      <c r="A24" s="0" t="s">
        <v>28</v>
      </c>
      <c r="B24" s="2" t="n">
        <f aca="false">C16*((1+B12)^C8-1)/(B12*(1+B12)^C8)</f>
        <v>38.6086746459241</v>
      </c>
    </row>
    <row r="25" customFormat="false" ht="12.8" hidden="false" customHeight="false" outlineLevel="0" collapsed="false">
      <c r="A25" s="0" t="s">
        <v>29</v>
      </c>
      <c r="B25" s="2" t="n">
        <f aca="false">C9-B24</f>
        <v>4801.48341626942</v>
      </c>
    </row>
    <row r="26" customFormat="false" ht="12.8" hidden="false" customHeight="false" outlineLevel="0" collapsed="false">
      <c r="A26" s="0" t="s">
        <v>30</v>
      </c>
      <c r="B26" s="2" t="n">
        <f aca="false">F20/(1+B12)^C8</f>
        <v>104.006297609067</v>
      </c>
    </row>
    <row r="27" customFormat="false" ht="12.8" hidden="false" customHeight="false" outlineLevel="0" collapsed="false">
      <c r="A27" s="0" t="s">
        <v>31</v>
      </c>
      <c r="B27" s="7" t="n">
        <f aca="false">B25+B26</f>
        <v>4905.48971387849</v>
      </c>
    </row>
    <row r="28" customFormat="false" ht="12.8" hidden="false" customHeight="false" outlineLevel="0" collapsed="false">
      <c r="A28" s="0" t="s">
        <v>32</v>
      </c>
      <c r="B28" s="2" t="n">
        <f aca="false">B23-B27</f>
        <v>1211.92558544794</v>
      </c>
    </row>
    <row r="29" customFormat="false" ht="12.8" hidden="false" customHeight="false" outlineLevel="0" collapsed="false">
      <c r="A29" s="0" t="s">
        <v>0</v>
      </c>
      <c r="B29" s="2" t="n">
        <f aca="false">B27-F20</f>
        <v>4736.07441455206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475</TotalTime>
  <Application>LibreOffice_Vanilla/5.2.1.4$MacOSX_X86_64 LibreOffice_project/e145cf15d1b452e575867b990095d176cf53383c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2015-12-02T11:42:50Z</dcterms:created>
  <dc:creator/>
  <dc:description/>
  <dc:language>es-ES</dc:language>
  <cp:lastModifiedBy/>
  <dcterms:modified xsi:type="dcterms:W3CDTF">2016-10-26T12:21:56Z</dcterms:modified>
  <cp:revision>87</cp:revision>
  <dc:subject/>
  <dc:title/>
</cp:coreProperties>
</file>