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Ze\Aulas\Recursos Hidricos\Necessidades_rega\aula\"/>
    </mc:Choice>
  </mc:AlternateContent>
  <bookViews>
    <workbookView xWindow="0" yWindow="0" windowWidth="19200" windowHeight="7310"/>
  </bookViews>
  <sheets>
    <sheet name="saida_SAI" sheetId="1" r:id="rId1"/>
  </sheets>
  <calcPr calcId="152511"/>
</workbook>
</file>

<file path=xl/calcChain.xml><?xml version="1.0" encoding="utf-8"?>
<calcChain xmlns="http://schemas.openxmlformats.org/spreadsheetml/2006/main">
  <c r="P92" i="1" l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60" i="1"/>
  <c r="Q11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E45" i="1" l="1"/>
  <c r="C45" i="1"/>
  <c r="B45" i="1"/>
  <c r="C44" i="1"/>
  <c r="E44" i="1"/>
  <c r="B44" i="1"/>
</calcChain>
</file>

<file path=xl/sharedStrings.xml><?xml version="1.0" encoding="utf-8"?>
<sst xmlns="http://schemas.openxmlformats.org/spreadsheetml/2006/main" count="24" uniqueCount="16">
  <si>
    <t>(mm)</t>
  </si>
  <si>
    <t>(%)</t>
  </si>
  <si>
    <t>FREQUENCIA</t>
  </si>
  <si>
    <t>Ano</t>
  </si>
  <si>
    <t>(l/s/ha)</t>
  </si>
  <si>
    <t>(mm/dia)</t>
  </si>
  <si>
    <t>Caudal de ponta</t>
  </si>
  <si>
    <t>Consumo anual</t>
  </si>
  <si>
    <t>UTILIZANDO O ESQUEMA DE REGA NECESSIDADES GLOBAIS DE REGA</t>
  </si>
  <si>
    <t>Probabilidade</t>
  </si>
  <si>
    <t>Lei normal</t>
  </si>
  <si>
    <t>Média</t>
  </si>
  <si>
    <t>desvio padrão</t>
  </si>
  <si>
    <t>Lei Normal</t>
  </si>
  <si>
    <t>Frequência(%)</t>
  </si>
  <si>
    <t>1. UTILIZANDO O ESQUEMA DE REGA VIZANDO O RENDIMENTO MÁXIMO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</si>
</sst>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33" borderId="13" xfId="0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2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Incorre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l/s/ha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7.5594925634295707E-2"/>
          <c:y val="0.15319444444444447"/>
          <c:w val="0.87762729658792649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saida_SAI!$A$11:$A$43</c:f>
              <c:numCache>
                <c:formatCode>General</c:formatCode>
                <c:ptCount val="33"/>
                <c:pt idx="0">
                  <c:v>2.9</c:v>
                </c:pt>
                <c:pt idx="1">
                  <c:v>5.9</c:v>
                </c:pt>
                <c:pt idx="2">
                  <c:v>8.8000000000000007</c:v>
                </c:pt>
                <c:pt idx="3">
                  <c:v>11.8</c:v>
                </c:pt>
                <c:pt idx="4">
                  <c:v>14.7</c:v>
                </c:pt>
                <c:pt idx="5">
                  <c:v>17.600000000000001</c:v>
                </c:pt>
                <c:pt idx="6">
                  <c:v>20.6</c:v>
                </c:pt>
                <c:pt idx="7">
                  <c:v>23.5</c:v>
                </c:pt>
                <c:pt idx="8">
                  <c:v>26.5</c:v>
                </c:pt>
                <c:pt idx="9">
                  <c:v>29.4</c:v>
                </c:pt>
                <c:pt idx="10">
                  <c:v>32.4</c:v>
                </c:pt>
                <c:pt idx="11">
                  <c:v>35.299999999999997</c:v>
                </c:pt>
                <c:pt idx="12">
                  <c:v>38.200000000000003</c:v>
                </c:pt>
                <c:pt idx="13">
                  <c:v>41.2</c:v>
                </c:pt>
                <c:pt idx="14">
                  <c:v>44.1</c:v>
                </c:pt>
                <c:pt idx="15">
                  <c:v>47.1</c:v>
                </c:pt>
                <c:pt idx="16">
                  <c:v>50</c:v>
                </c:pt>
                <c:pt idx="17">
                  <c:v>52.9</c:v>
                </c:pt>
                <c:pt idx="18">
                  <c:v>55.9</c:v>
                </c:pt>
                <c:pt idx="19">
                  <c:v>58.8</c:v>
                </c:pt>
                <c:pt idx="20">
                  <c:v>61.8</c:v>
                </c:pt>
                <c:pt idx="21">
                  <c:v>64.7</c:v>
                </c:pt>
                <c:pt idx="22">
                  <c:v>67.599999999999994</c:v>
                </c:pt>
                <c:pt idx="23">
                  <c:v>70.599999999999994</c:v>
                </c:pt>
                <c:pt idx="24">
                  <c:v>73.5</c:v>
                </c:pt>
                <c:pt idx="25">
                  <c:v>76.5</c:v>
                </c:pt>
                <c:pt idx="26">
                  <c:v>79.400000000000006</c:v>
                </c:pt>
                <c:pt idx="27">
                  <c:v>82.4</c:v>
                </c:pt>
                <c:pt idx="28">
                  <c:v>85.3</c:v>
                </c:pt>
                <c:pt idx="29">
                  <c:v>88.2</c:v>
                </c:pt>
                <c:pt idx="30">
                  <c:v>91.2</c:v>
                </c:pt>
                <c:pt idx="31">
                  <c:v>94.1</c:v>
                </c:pt>
                <c:pt idx="32">
                  <c:v>97.1</c:v>
                </c:pt>
              </c:numCache>
            </c:numRef>
          </c:xVal>
          <c:yVal>
            <c:numRef>
              <c:f>saida_SAI!$B$11:$B$43</c:f>
              <c:numCache>
                <c:formatCode>General</c:formatCode>
                <c:ptCount val="33"/>
                <c:pt idx="0">
                  <c:v>0.51</c:v>
                </c:pt>
                <c:pt idx="1">
                  <c:v>0.62</c:v>
                </c:pt>
                <c:pt idx="2">
                  <c:v>0.63</c:v>
                </c:pt>
                <c:pt idx="3">
                  <c:v>0.66</c:v>
                </c:pt>
                <c:pt idx="4">
                  <c:v>0.66</c:v>
                </c:pt>
                <c:pt idx="5">
                  <c:v>0.67</c:v>
                </c:pt>
                <c:pt idx="6">
                  <c:v>0.67</c:v>
                </c:pt>
                <c:pt idx="7">
                  <c:v>0.68</c:v>
                </c:pt>
                <c:pt idx="8">
                  <c:v>0.68</c:v>
                </c:pt>
                <c:pt idx="9">
                  <c:v>0.69</c:v>
                </c:pt>
                <c:pt idx="10">
                  <c:v>0.7</c:v>
                </c:pt>
                <c:pt idx="11">
                  <c:v>0.72</c:v>
                </c:pt>
                <c:pt idx="12">
                  <c:v>0.72</c:v>
                </c:pt>
                <c:pt idx="13">
                  <c:v>0.72</c:v>
                </c:pt>
                <c:pt idx="14">
                  <c:v>0.74</c:v>
                </c:pt>
                <c:pt idx="15">
                  <c:v>0.74</c:v>
                </c:pt>
                <c:pt idx="16">
                  <c:v>0.75</c:v>
                </c:pt>
                <c:pt idx="17">
                  <c:v>0.76</c:v>
                </c:pt>
                <c:pt idx="18">
                  <c:v>0.76</c:v>
                </c:pt>
                <c:pt idx="19">
                  <c:v>0.78</c:v>
                </c:pt>
                <c:pt idx="20">
                  <c:v>0.8</c:v>
                </c:pt>
                <c:pt idx="21">
                  <c:v>0.81</c:v>
                </c:pt>
                <c:pt idx="22">
                  <c:v>0.81</c:v>
                </c:pt>
                <c:pt idx="23">
                  <c:v>0.81</c:v>
                </c:pt>
                <c:pt idx="24">
                  <c:v>0.87</c:v>
                </c:pt>
                <c:pt idx="25">
                  <c:v>0.88</c:v>
                </c:pt>
                <c:pt idx="26">
                  <c:v>0.89</c:v>
                </c:pt>
                <c:pt idx="27">
                  <c:v>0.9</c:v>
                </c:pt>
                <c:pt idx="28">
                  <c:v>0.93</c:v>
                </c:pt>
                <c:pt idx="29">
                  <c:v>0.97</c:v>
                </c:pt>
                <c:pt idx="30">
                  <c:v>0.99</c:v>
                </c:pt>
                <c:pt idx="31">
                  <c:v>1</c:v>
                </c:pt>
                <c:pt idx="32">
                  <c:v>1.08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41169168"/>
        <c:axId val="-1941156656"/>
      </c:scatterChart>
      <c:valAx>
        <c:axId val="-194116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1941156656"/>
        <c:crosses val="autoZero"/>
        <c:crossBetween val="midCat"/>
      </c:valAx>
      <c:valAx>
        <c:axId val="-194115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1941169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mm/ano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9486111111111112"/>
          <c:w val="0.87119685039370076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saida_SAI!$A$11:$A$43</c:f>
              <c:numCache>
                <c:formatCode>General</c:formatCode>
                <c:ptCount val="33"/>
                <c:pt idx="0">
                  <c:v>2.9</c:v>
                </c:pt>
                <c:pt idx="1">
                  <c:v>5.9</c:v>
                </c:pt>
                <c:pt idx="2">
                  <c:v>8.8000000000000007</c:v>
                </c:pt>
                <c:pt idx="3">
                  <c:v>11.8</c:v>
                </c:pt>
                <c:pt idx="4">
                  <c:v>14.7</c:v>
                </c:pt>
                <c:pt idx="5">
                  <c:v>17.600000000000001</c:v>
                </c:pt>
                <c:pt idx="6">
                  <c:v>20.6</c:v>
                </c:pt>
                <c:pt idx="7">
                  <c:v>23.5</c:v>
                </c:pt>
                <c:pt idx="8">
                  <c:v>26.5</c:v>
                </c:pt>
                <c:pt idx="9">
                  <c:v>29.4</c:v>
                </c:pt>
                <c:pt idx="10">
                  <c:v>32.4</c:v>
                </c:pt>
                <c:pt idx="11">
                  <c:v>35.299999999999997</c:v>
                </c:pt>
                <c:pt idx="12">
                  <c:v>38.200000000000003</c:v>
                </c:pt>
                <c:pt idx="13">
                  <c:v>41.2</c:v>
                </c:pt>
                <c:pt idx="14">
                  <c:v>44.1</c:v>
                </c:pt>
                <c:pt idx="15">
                  <c:v>47.1</c:v>
                </c:pt>
                <c:pt idx="16">
                  <c:v>50</c:v>
                </c:pt>
                <c:pt idx="17">
                  <c:v>52.9</c:v>
                </c:pt>
                <c:pt idx="18">
                  <c:v>55.9</c:v>
                </c:pt>
                <c:pt idx="19">
                  <c:v>58.8</c:v>
                </c:pt>
                <c:pt idx="20">
                  <c:v>61.8</c:v>
                </c:pt>
                <c:pt idx="21">
                  <c:v>64.7</c:v>
                </c:pt>
                <c:pt idx="22">
                  <c:v>67.599999999999994</c:v>
                </c:pt>
                <c:pt idx="23">
                  <c:v>70.599999999999994</c:v>
                </c:pt>
                <c:pt idx="24">
                  <c:v>73.5</c:v>
                </c:pt>
                <c:pt idx="25">
                  <c:v>76.5</c:v>
                </c:pt>
                <c:pt idx="26">
                  <c:v>79.400000000000006</c:v>
                </c:pt>
                <c:pt idx="27">
                  <c:v>82.4</c:v>
                </c:pt>
                <c:pt idx="28">
                  <c:v>85.3</c:v>
                </c:pt>
                <c:pt idx="29">
                  <c:v>88.2</c:v>
                </c:pt>
                <c:pt idx="30">
                  <c:v>91.2</c:v>
                </c:pt>
                <c:pt idx="31">
                  <c:v>94.1</c:v>
                </c:pt>
                <c:pt idx="32">
                  <c:v>97.1</c:v>
                </c:pt>
              </c:numCache>
            </c:numRef>
          </c:xVal>
          <c:yVal>
            <c:numRef>
              <c:f>saida_SAI!$E$11:$E$43</c:f>
              <c:numCache>
                <c:formatCode>General</c:formatCode>
                <c:ptCount val="33"/>
                <c:pt idx="0">
                  <c:v>324</c:v>
                </c:pt>
                <c:pt idx="1">
                  <c:v>396</c:v>
                </c:pt>
                <c:pt idx="2">
                  <c:v>396</c:v>
                </c:pt>
                <c:pt idx="3">
                  <c:v>396</c:v>
                </c:pt>
                <c:pt idx="4">
                  <c:v>432</c:v>
                </c:pt>
                <c:pt idx="5">
                  <c:v>468</c:v>
                </c:pt>
                <c:pt idx="6">
                  <c:v>468</c:v>
                </c:pt>
                <c:pt idx="7">
                  <c:v>468</c:v>
                </c:pt>
                <c:pt idx="8">
                  <c:v>468</c:v>
                </c:pt>
                <c:pt idx="9">
                  <c:v>468</c:v>
                </c:pt>
                <c:pt idx="10">
                  <c:v>468</c:v>
                </c:pt>
                <c:pt idx="11">
                  <c:v>504</c:v>
                </c:pt>
                <c:pt idx="12">
                  <c:v>504</c:v>
                </c:pt>
                <c:pt idx="13">
                  <c:v>504</c:v>
                </c:pt>
                <c:pt idx="14">
                  <c:v>504</c:v>
                </c:pt>
                <c:pt idx="15">
                  <c:v>504</c:v>
                </c:pt>
                <c:pt idx="16">
                  <c:v>504</c:v>
                </c:pt>
                <c:pt idx="17">
                  <c:v>540</c:v>
                </c:pt>
                <c:pt idx="18">
                  <c:v>540</c:v>
                </c:pt>
                <c:pt idx="19">
                  <c:v>540</c:v>
                </c:pt>
                <c:pt idx="20">
                  <c:v>540</c:v>
                </c:pt>
                <c:pt idx="21">
                  <c:v>540</c:v>
                </c:pt>
                <c:pt idx="22">
                  <c:v>540</c:v>
                </c:pt>
                <c:pt idx="23">
                  <c:v>576</c:v>
                </c:pt>
                <c:pt idx="24">
                  <c:v>576</c:v>
                </c:pt>
                <c:pt idx="25">
                  <c:v>612</c:v>
                </c:pt>
                <c:pt idx="26">
                  <c:v>612</c:v>
                </c:pt>
                <c:pt idx="27">
                  <c:v>612</c:v>
                </c:pt>
                <c:pt idx="28">
                  <c:v>612</c:v>
                </c:pt>
                <c:pt idx="29">
                  <c:v>648</c:v>
                </c:pt>
                <c:pt idx="30">
                  <c:v>648</c:v>
                </c:pt>
                <c:pt idx="31">
                  <c:v>684</c:v>
                </c:pt>
                <c:pt idx="32">
                  <c:v>720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41169712"/>
        <c:axId val="-1941161552"/>
      </c:scatterChart>
      <c:valAx>
        <c:axId val="-194116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1941161552"/>
        <c:crosses val="autoZero"/>
        <c:crossBetween val="midCat"/>
      </c:valAx>
      <c:valAx>
        <c:axId val="-194116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1941169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l/s/ha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saida_SAI!$A$60:$A$92</c:f>
              <c:numCache>
                <c:formatCode>General</c:formatCode>
                <c:ptCount val="33"/>
                <c:pt idx="0">
                  <c:v>2.9</c:v>
                </c:pt>
                <c:pt idx="1">
                  <c:v>5.9</c:v>
                </c:pt>
                <c:pt idx="2">
                  <c:v>8.8000000000000007</c:v>
                </c:pt>
                <c:pt idx="3">
                  <c:v>11.8</c:v>
                </c:pt>
                <c:pt idx="4">
                  <c:v>14.7</c:v>
                </c:pt>
                <c:pt idx="5">
                  <c:v>17.600000000000001</c:v>
                </c:pt>
                <c:pt idx="6">
                  <c:v>20.6</c:v>
                </c:pt>
                <c:pt idx="7">
                  <c:v>23.5</c:v>
                </c:pt>
                <c:pt idx="8">
                  <c:v>26.5</c:v>
                </c:pt>
                <c:pt idx="9">
                  <c:v>29.4</c:v>
                </c:pt>
                <c:pt idx="10">
                  <c:v>32.4</c:v>
                </c:pt>
                <c:pt idx="11">
                  <c:v>35.299999999999997</c:v>
                </c:pt>
                <c:pt idx="12">
                  <c:v>38.200000000000003</c:v>
                </c:pt>
                <c:pt idx="13">
                  <c:v>41.2</c:v>
                </c:pt>
                <c:pt idx="14">
                  <c:v>44.1</c:v>
                </c:pt>
                <c:pt idx="15">
                  <c:v>47.1</c:v>
                </c:pt>
                <c:pt idx="16">
                  <c:v>50</c:v>
                </c:pt>
                <c:pt idx="17">
                  <c:v>52.9</c:v>
                </c:pt>
                <c:pt idx="18">
                  <c:v>55.9</c:v>
                </c:pt>
                <c:pt idx="19">
                  <c:v>58.8</c:v>
                </c:pt>
                <c:pt idx="20">
                  <c:v>61.8</c:v>
                </c:pt>
                <c:pt idx="21">
                  <c:v>64.7</c:v>
                </c:pt>
                <c:pt idx="22">
                  <c:v>67.599999999999994</c:v>
                </c:pt>
                <c:pt idx="23">
                  <c:v>70.599999999999994</c:v>
                </c:pt>
                <c:pt idx="24">
                  <c:v>73.5</c:v>
                </c:pt>
                <c:pt idx="25">
                  <c:v>76.5</c:v>
                </c:pt>
                <c:pt idx="26">
                  <c:v>79.400000000000006</c:v>
                </c:pt>
                <c:pt idx="27">
                  <c:v>82.4</c:v>
                </c:pt>
                <c:pt idx="28">
                  <c:v>85.3</c:v>
                </c:pt>
                <c:pt idx="29">
                  <c:v>88.2</c:v>
                </c:pt>
                <c:pt idx="30">
                  <c:v>91.2</c:v>
                </c:pt>
                <c:pt idx="31">
                  <c:v>94.1</c:v>
                </c:pt>
                <c:pt idx="32">
                  <c:v>97.1</c:v>
                </c:pt>
              </c:numCache>
            </c:numRef>
          </c:xVal>
          <c:yVal>
            <c:numRef>
              <c:f>saida_SAI!$B$60:$B$92</c:f>
              <c:numCache>
                <c:formatCode>General</c:formatCode>
                <c:ptCount val="33"/>
                <c:pt idx="0">
                  <c:v>0.52</c:v>
                </c:pt>
                <c:pt idx="1">
                  <c:v>0.62</c:v>
                </c:pt>
                <c:pt idx="2">
                  <c:v>0.64</c:v>
                </c:pt>
                <c:pt idx="3">
                  <c:v>0.67</c:v>
                </c:pt>
                <c:pt idx="4">
                  <c:v>0.67</c:v>
                </c:pt>
                <c:pt idx="5">
                  <c:v>0.67</c:v>
                </c:pt>
                <c:pt idx="6">
                  <c:v>0.68</c:v>
                </c:pt>
                <c:pt idx="7">
                  <c:v>0.68</c:v>
                </c:pt>
                <c:pt idx="8">
                  <c:v>0.68</c:v>
                </c:pt>
                <c:pt idx="9">
                  <c:v>0.69</c:v>
                </c:pt>
                <c:pt idx="10">
                  <c:v>0.71</c:v>
                </c:pt>
                <c:pt idx="11">
                  <c:v>0.73</c:v>
                </c:pt>
                <c:pt idx="12">
                  <c:v>0.73</c:v>
                </c:pt>
                <c:pt idx="13">
                  <c:v>0.73</c:v>
                </c:pt>
                <c:pt idx="14">
                  <c:v>0.74</c:v>
                </c:pt>
                <c:pt idx="15">
                  <c:v>0.74</c:v>
                </c:pt>
                <c:pt idx="16">
                  <c:v>0.76</c:v>
                </c:pt>
                <c:pt idx="17">
                  <c:v>0.76</c:v>
                </c:pt>
                <c:pt idx="18">
                  <c:v>0.76</c:v>
                </c:pt>
                <c:pt idx="19">
                  <c:v>0.79</c:v>
                </c:pt>
                <c:pt idx="20">
                  <c:v>0.8</c:v>
                </c:pt>
                <c:pt idx="21">
                  <c:v>0.81</c:v>
                </c:pt>
                <c:pt idx="22">
                  <c:v>0.81</c:v>
                </c:pt>
                <c:pt idx="23">
                  <c:v>0.82</c:v>
                </c:pt>
                <c:pt idx="24">
                  <c:v>0.88</c:v>
                </c:pt>
                <c:pt idx="25">
                  <c:v>0.88</c:v>
                </c:pt>
                <c:pt idx="26">
                  <c:v>0.89</c:v>
                </c:pt>
                <c:pt idx="27">
                  <c:v>0.9</c:v>
                </c:pt>
                <c:pt idx="28">
                  <c:v>0.94</c:v>
                </c:pt>
                <c:pt idx="29">
                  <c:v>0.97</c:v>
                </c:pt>
                <c:pt idx="30">
                  <c:v>0.99</c:v>
                </c:pt>
                <c:pt idx="31">
                  <c:v>1.01</c:v>
                </c:pt>
                <c:pt idx="32">
                  <c:v>1.0900000000000001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41155568"/>
        <c:axId val="-1941165904"/>
      </c:scatterChart>
      <c:valAx>
        <c:axId val="-1941155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1941165904"/>
        <c:crosses val="autoZero"/>
        <c:crossBetween val="midCat"/>
      </c:valAx>
      <c:valAx>
        <c:axId val="-194116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1941155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mm/ano</a:t>
            </a:r>
          </a:p>
        </c:rich>
      </c:tx>
      <c:layout>
        <c:manualLayout>
          <c:xMode val="edge"/>
          <c:yMode val="edge"/>
          <c:x val="0.3632290026246718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saida_SAI!$A$60:$A$92</c:f>
              <c:numCache>
                <c:formatCode>General</c:formatCode>
                <c:ptCount val="33"/>
                <c:pt idx="0">
                  <c:v>2.9</c:v>
                </c:pt>
                <c:pt idx="1">
                  <c:v>5.9</c:v>
                </c:pt>
                <c:pt idx="2">
                  <c:v>8.8000000000000007</c:v>
                </c:pt>
                <c:pt idx="3">
                  <c:v>11.8</c:v>
                </c:pt>
                <c:pt idx="4">
                  <c:v>14.7</c:v>
                </c:pt>
                <c:pt idx="5">
                  <c:v>17.600000000000001</c:v>
                </c:pt>
                <c:pt idx="6">
                  <c:v>20.6</c:v>
                </c:pt>
                <c:pt idx="7">
                  <c:v>23.5</c:v>
                </c:pt>
                <c:pt idx="8">
                  <c:v>26.5</c:v>
                </c:pt>
                <c:pt idx="9">
                  <c:v>29.4</c:v>
                </c:pt>
                <c:pt idx="10">
                  <c:v>32.4</c:v>
                </c:pt>
                <c:pt idx="11">
                  <c:v>35.299999999999997</c:v>
                </c:pt>
                <c:pt idx="12">
                  <c:v>38.200000000000003</c:v>
                </c:pt>
                <c:pt idx="13">
                  <c:v>41.2</c:v>
                </c:pt>
                <c:pt idx="14">
                  <c:v>44.1</c:v>
                </c:pt>
                <c:pt idx="15">
                  <c:v>47.1</c:v>
                </c:pt>
                <c:pt idx="16">
                  <c:v>50</c:v>
                </c:pt>
                <c:pt idx="17">
                  <c:v>52.9</c:v>
                </c:pt>
                <c:pt idx="18">
                  <c:v>55.9</c:v>
                </c:pt>
                <c:pt idx="19">
                  <c:v>58.8</c:v>
                </c:pt>
                <c:pt idx="20">
                  <c:v>61.8</c:v>
                </c:pt>
                <c:pt idx="21">
                  <c:v>64.7</c:v>
                </c:pt>
                <c:pt idx="22">
                  <c:v>67.599999999999994</c:v>
                </c:pt>
                <c:pt idx="23">
                  <c:v>70.599999999999994</c:v>
                </c:pt>
                <c:pt idx="24">
                  <c:v>73.5</c:v>
                </c:pt>
                <c:pt idx="25">
                  <c:v>76.5</c:v>
                </c:pt>
                <c:pt idx="26">
                  <c:v>79.400000000000006</c:v>
                </c:pt>
                <c:pt idx="27">
                  <c:v>82.4</c:v>
                </c:pt>
                <c:pt idx="28">
                  <c:v>85.3</c:v>
                </c:pt>
                <c:pt idx="29">
                  <c:v>88.2</c:v>
                </c:pt>
                <c:pt idx="30">
                  <c:v>91.2</c:v>
                </c:pt>
                <c:pt idx="31">
                  <c:v>94.1</c:v>
                </c:pt>
                <c:pt idx="32">
                  <c:v>97.1</c:v>
                </c:pt>
              </c:numCache>
            </c:numRef>
          </c:xVal>
          <c:yVal>
            <c:numRef>
              <c:f>saida_SAI!$E$60:$E$92</c:f>
              <c:numCache>
                <c:formatCode>General</c:formatCode>
                <c:ptCount val="33"/>
                <c:pt idx="0">
                  <c:v>318</c:v>
                </c:pt>
                <c:pt idx="1">
                  <c:v>376</c:v>
                </c:pt>
                <c:pt idx="2">
                  <c:v>415</c:v>
                </c:pt>
                <c:pt idx="3">
                  <c:v>421</c:v>
                </c:pt>
                <c:pt idx="4">
                  <c:v>446</c:v>
                </c:pt>
                <c:pt idx="5">
                  <c:v>455</c:v>
                </c:pt>
                <c:pt idx="6">
                  <c:v>458</c:v>
                </c:pt>
                <c:pt idx="7">
                  <c:v>459</c:v>
                </c:pt>
                <c:pt idx="8">
                  <c:v>462</c:v>
                </c:pt>
                <c:pt idx="9">
                  <c:v>469</c:v>
                </c:pt>
                <c:pt idx="10">
                  <c:v>474</c:v>
                </c:pt>
                <c:pt idx="11">
                  <c:v>493</c:v>
                </c:pt>
                <c:pt idx="12">
                  <c:v>494</c:v>
                </c:pt>
                <c:pt idx="13">
                  <c:v>502</c:v>
                </c:pt>
                <c:pt idx="14">
                  <c:v>520</c:v>
                </c:pt>
                <c:pt idx="15">
                  <c:v>523</c:v>
                </c:pt>
                <c:pt idx="16">
                  <c:v>528</c:v>
                </c:pt>
                <c:pt idx="17">
                  <c:v>531</c:v>
                </c:pt>
                <c:pt idx="18">
                  <c:v>537</c:v>
                </c:pt>
                <c:pt idx="19">
                  <c:v>540</c:v>
                </c:pt>
                <c:pt idx="20">
                  <c:v>547</c:v>
                </c:pt>
                <c:pt idx="21">
                  <c:v>551</c:v>
                </c:pt>
                <c:pt idx="22">
                  <c:v>555</c:v>
                </c:pt>
                <c:pt idx="23">
                  <c:v>565</c:v>
                </c:pt>
                <c:pt idx="24">
                  <c:v>565</c:v>
                </c:pt>
                <c:pt idx="25">
                  <c:v>594</c:v>
                </c:pt>
                <c:pt idx="26">
                  <c:v>601</c:v>
                </c:pt>
                <c:pt idx="27">
                  <c:v>626</c:v>
                </c:pt>
                <c:pt idx="28">
                  <c:v>634</c:v>
                </c:pt>
                <c:pt idx="29">
                  <c:v>660</c:v>
                </c:pt>
                <c:pt idx="30">
                  <c:v>662</c:v>
                </c:pt>
                <c:pt idx="31">
                  <c:v>662</c:v>
                </c:pt>
                <c:pt idx="32">
                  <c:v>708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41158832"/>
        <c:axId val="-1941157744"/>
      </c:scatterChart>
      <c:valAx>
        <c:axId val="-194115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1941157744"/>
        <c:crosses val="autoZero"/>
        <c:crossBetween val="midCat"/>
      </c:valAx>
      <c:valAx>
        <c:axId val="-194115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1941158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187325</xdr:colOff>
      <xdr:row>10</xdr:row>
      <xdr:rowOff>22225</xdr:rowOff>
    </xdr:from>
    <xdr:to>
      <xdr:col>13</xdr:col>
      <xdr:colOff>492125</xdr:colOff>
      <xdr:row>25</xdr:row>
      <xdr:rowOff>3175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130175</xdr:colOff>
      <xdr:row>24</xdr:row>
      <xdr:rowOff>53975</xdr:rowOff>
    </xdr:from>
    <xdr:to>
      <xdr:col>13</xdr:col>
      <xdr:colOff>434975</xdr:colOff>
      <xdr:row>39</xdr:row>
      <xdr:rowOff>34925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60325</xdr:colOff>
      <xdr:row>63</xdr:row>
      <xdr:rowOff>174625</xdr:rowOff>
    </xdr:from>
    <xdr:to>
      <xdr:col>13</xdr:col>
      <xdr:colOff>365125</xdr:colOff>
      <xdr:row>78</xdr:row>
      <xdr:rowOff>155575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117475</xdr:colOff>
      <xdr:row>79</xdr:row>
      <xdr:rowOff>3175</xdr:rowOff>
    </xdr:from>
    <xdr:to>
      <xdr:col>13</xdr:col>
      <xdr:colOff>422275</xdr:colOff>
      <xdr:row>93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8</xdr:col>
      <xdr:colOff>225425</xdr:colOff>
      <xdr:row>16</xdr:row>
      <xdr:rowOff>85725</xdr:rowOff>
    </xdr:from>
    <xdr:ext cx="65" cy="172227"/>
    <xdr:sp macro="" textlink="">
      <xdr:nvSpPr>
        <xdr:cNvPr id="4" name="CaixaDeTexto 3"/>
        <xdr:cNvSpPr txBox="1"/>
      </xdr:nvSpPr>
      <xdr:spPr>
        <a:xfrm>
          <a:off x="5540375" y="175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PT" sz="1100"/>
        </a:p>
      </xdr:txBody>
    </xdr:sp>
    <xdr:clientData/>
  </xdr:oneCellAnchor>
  <xdr:twoCellAnchor>
    <xdr:from>
      <xdr:col>0</xdr:col>
      <xdr:colOff>57150</xdr:colOff>
      <xdr:row>50</xdr:row>
      <xdr:rowOff>19050</xdr:rowOff>
    </xdr:from>
    <xdr:to>
      <xdr:col>5</xdr:col>
      <xdr:colOff>317500</xdr:colOff>
      <xdr:row>56</xdr:row>
      <xdr:rowOff>82550</xdr:rowOff>
    </xdr:to>
    <xdr:sp macro="" textlink="">
      <xdr:nvSpPr>
        <xdr:cNvPr id="8" name="CaixaDeTexto 7"/>
        <xdr:cNvSpPr txBox="1"/>
      </xdr:nvSpPr>
      <xdr:spPr>
        <a:xfrm>
          <a:off x="57150" y="7404100"/>
          <a:ext cx="374650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A frequência</a:t>
          </a:r>
          <a:r>
            <a:rPr lang="pt-PT" sz="1100" baseline="0"/>
            <a:t> empírica (1ª coluna) calcula-se pela fórmula n/((N+1) *100 em que n é o nº de ordem (1,2,3...) e N é o tamanho da amostra Ex: n=2, N=33 freq=5,9% . Nos projetos de rega escolhe-se um valor de não excedência entre 70 e 80% conforme se pretende correr mais ou menos risco de o sistema não responder ao total das necessidades de rega.</a:t>
          </a:r>
          <a:endParaRPr lang="pt-PT" sz="1100"/>
        </a:p>
      </xdr:txBody>
    </xdr:sp>
    <xdr:clientData/>
  </xdr:twoCellAnchor>
  <xdr:twoCellAnchor>
    <xdr:from>
      <xdr:col>9</xdr:col>
      <xdr:colOff>311150</xdr:colOff>
      <xdr:row>51</xdr:row>
      <xdr:rowOff>177800</xdr:rowOff>
    </xdr:from>
    <xdr:to>
      <xdr:col>16</xdr:col>
      <xdr:colOff>133350</xdr:colOff>
      <xdr:row>55</xdr:row>
      <xdr:rowOff>158750</xdr:rowOff>
    </xdr:to>
    <xdr:sp macro="" textlink="">
      <xdr:nvSpPr>
        <xdr:cNvPr id="9" name="CaixaDeTexto 8"/>
        <xdr:cNvSpPr txBox="1"/>
      </xdr:nvSpPr>
      <xdr:spPr>
        <a:xfrm>
          <a:off x="6235700" y="7747000"/>
          <a:ext cx="4508500" cy="717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Considerando que a distribuiçõ da amostra</a:t>
          </a:r>
          <a:r>
            <a:rPr lang="pt-PT" sz="1100" baseline="0"/>
            <a:t> seguia a lei normal poderiam ser utilizados os dados desta coluna para a frequência. Este exemplo seria para o caudal de ponta (mm/dia) referido na 3ª coluna</a:t>
          </a:r>
          <a:endParaRPr lang="pt-PT" sz="1100"/>
        </a:p>
      </xdr:txBody>
    </xdr:sp>
    <xdr:clientData/>
  </xdr:twoCellAnchor>
  <xdr:twoCellAnchor>
    <xdr:from>
      <xdr:col>14</xdr:col>
      <xdr:colOff>1022350</xdr:colOff>
      <xdr:row>55</xdr:row>
      <xdr:rowOff>165100</xdr:rowOff>
    </xdr:from>
    <xdr:to>
      <xdr:col>15</xdr:col>
      <xdr:colOff>393700</xdr:colOff>
      <xdr:row>56</xdr:row>
      <xdr:rowOff>171450</xdr:rowOff>
    </xdr:to>
    <xdr:cxnSp macro="">
      <xdr:nvCxnSpPr>
        <xdr:cNvPr id="11" name="Conexão reta unidirecional 10"/>
        <xdr:cNvCxnSpPr/>
      </xdr:nvCxnSpPr>
      <xdr:spPr>
        <a:xfrm>
          <a:off x="9994900" y="8470900"/>
          <a:ext cx="40005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31750</xdr:rowOff>
    </xdr:from>
    <xdr:to>
      <xdr:col>14</xdr:col>
      <xdr:colOff>844550</xdr:colOff>
      <xdr:row>2</xdr:row>
      <xdr:rowOff>63500</xdr:rowOff>
    </xdr:to>
    <xdr:sp macro="" textlink="">
      <xdr:nvSpPr>
        <xdr:cNvPr id="12" name="CaixaDeTexto 11"/>
        <xdr:cNvSpPr txBox="1"/>
      </xdr:nvSpPr>
      <xdr:spPr>
        <a:xfrm>
          <a:off x="0" y="31750"/>
          <a:ext cx="98171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 b="1"/>
            <a:t>ANÁLISE ESTATÍSTICA DAS SÉRIES DAS NECESSIDADES DE REGA OBTIDAS FAZENDO</a:t>
          </a:r>
          <a:r>
            <a:rPr lang="pt-PT" sz="1100" b="1" baseline="0"/>
            <a:t> BALANÇOS HÍDRICOS PARA UMA SÉRIE DE ANOS (output do programa ISAREG)</a:t>
          </a:r>
          <a:endParaRPr lang="pt-PT" sz="1100" b="1"/>
        </a:p>
      </xdr:txBody>
    </xdr:sp>
    <xdr:clientData/>
  </xdr:twoCellAnchor>
  <xdr:oneCellAnchor>
    <xdr:from>
      <xdr:col>14</xdr:col>
      <xdr:colOff>609600</xdr:colOff>
      <xdr:row>22</xdr:row>
      <xdr:rowOff>76200</xdr:rowOff>
    </xdr:from>
    <xdr:ext cx="184731" cy="264560"/>
    <xdr:sp macro="" textlink="">
      <xdr:nvSpPr>
        <xdr:cNvPr id="13" name="CaixaDeTexto 12"/>
        <xdr:cNvSpPr txBox="1"/>
      </xdr:nvSpPr>
      <xdr:spPr>
        <a:xfrm>
          <a:off x="9582150" y="414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PT" sz="1100"/>
        </a:p>
      </xdr:txBody>
    </xdr:sp>
    <xdr:clientData/>
  </xdr:oneCellAnchor>
  <xdr:twoCellAnchor>
    <xdr:from>
      <xdr:col>6</xdr:col>
      <xdr:colOff>349250</xdr:colOff>
      <xdr:row>40</xdr:row>
      <xdr:rowOff>95250</xdr:rowOff>
    </xdr:from>
    <xdr:to>
      <xdr:col>14</xdr:col>
      <xdr:colOff>628650</xdr:colOff>
      <xdr:row>46</xdr:row>
      <xdr:rowOff>25400</xdr:rowOff>
    </xdr:to>
    <xdr:sp macro="" textlink="">
      <xdr:nvSpPr>
        <xdr:cNvPr id="14" name="CaixaDeTexto 13"/>
        <xdr:cNvSpPr txBox="1"/>
      </xdr:nvSpPr>
      <xdr:spPr>
        <a:xfrm>
          <a:off x="4445000" y="7473950"/>
          <a:ext cx="5156200" cy="1041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Pode</a:t>
          </a:r>
          <a:r>
            <a:rPr lang="pt-PT" sz="1100" baseline="0"/>
            <a:t> observar-se do gráfico anterior que este esquema de rega não é muito bom para esta finalidade porque a variação não é contínua mas faz-se em "saltos", correspondentes à dotação da rega, de cada vez que entra mais uma rega. É preferível usar o esquema de rega "Necessidades globais de rega" que contabiliza os mm necessário para rega em cada dia e depois vai acumulando os valores.</a:t>
          </a:r>
          <a:endParaRPr lang="pt-P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92"/>
  <sheetViews>
    <sheetView tabSelected="1" topLeftCell="A28" workbookViewId="0">
      <selection activeCell="G40" sqref="G40"/>
    </sheetView>
  </sheetViews>
  <sheetFormatPr defaultRowHeight="14.5" x14ac:dyDescent="0.35"/>
  <cols>
    <col min="1" max="1" width="15" style="1" customWidth="1"/>
    <col min="2" max="7" width="8.7265625" style="1"/>
    <col min="15" max="15" width="14.7265625" customWidth="1"/>
    <col min="16" max="16" width="12.453125" customWidth="1"/>
    <col min="17" max="17" width="8.7265625" style="10"/>
  </cols>
  <sheetData>
    <row r="6" spans="1:17" x14ac:dyDescent="0.35">
      <c r="A6" s="15" t="s">
        <v>15</v>
      </c>
      <c r="B6" s="15"/>
      <c r="C6" s="15"/>
      <c r="D6" s="15"/>
      <c r="E6" s="15"/>
      <c r="F6" s="15"/>
      <c r="G6" s="15"/>
    </row>
    <row r="8" spans="1:17" ht="15" thickBot="1" x14ac:dyDescent="0.4"/>
    <row r="9" spans="1:17" x14ac:dyDescent="0.35">
      <c r="A9" s="2" t="s">
        <v>2</v>
      </c>
      <c r="B9" s="16" t="s">
        <v>6</v>
      </c>
      <c r="C9" s="17"/>
      <c r="D9" s="18"/>
      <c r="E9" s="17" t="s">
        <v>7</v>
      </c>
      <c r="F9" s="18"/>
    </row>
    <row r="10" spans="1:17" ht="15" thickBot="1" x14ac:dyDescent="0.4">
      <c r="A10" s="6" t="s">
        <v>1</v>
      </c>
      <c r="B10" s="6" t="s">
        <v>4</v>
      </c>
      <c r="C10" s="7" t="s">
        <v>5</v>
      </c>
      <c r="D10" s="8" t="s">
        <v>3</v>
      </c>
      <c r="E10" s="7" t="s">
        <v>0</v>
      </c>
      <c r="F10" s="8"/>
    </row>
    <row r="11" spans="1:17" x14ac:dyDescent="0.35">
      <c r="A11" s="3">
        <v>2.9</v>
      </c>
      <c r="B11" s="3">
        <v>0.51</v>
      </c>
      <c r="C11" s="4">
        <v>4.4000000000000004</v>
      </c>
      <c r="D11" s="5">
        <v>1971</v>
      </c>
      <c r="E11" s="4">
        <v>324</v>
      </c>
      <c r="F11" s="5">
        <v>1971</v>
      </c>
      <c r="Q11" s="10">
        <f>1/(34)</f>
        <v>2.9411764705882353E-2</v>
      </c>
    </row>
    <row r="12" spans="1:17" x14ac:dyDescent="0.35">
      <c r="A12" s="3">
        <v>5.9</v>
      </c>
      <c r="B12" s="3">
        <v>0.62</v>
      </c>
      <c r="C12" s="4">
        <v>5.4</v>
      </c>
      <c r="D12" s="5">
        <v>1976</v>
      </c>
      <c r="E12" s="4">
        <v>396</v>
      </c>
      <c r="F12" s="5">
        <v>1960</v>
      </c>
    </row>
    <row r="13" spans="1:17" x14ac:dyDescent="0.35">
      <c r="A13" s="3">
        <v>8.8000000000000007</v>
      </c>
      <c r="B13" s="3">
        <v>0.63</v>
      </c>
      <c r="C13" s="4">
        <v>5.4</v>
      </c>
      <c r="D13" s="5">
        <v>1972</v>
      </c>
      <c r="E13" s="4">
        <v>396</v>
      </c>
      <c r="F13" s="5">
        <v>1970</v>
      </c>
    </row>
    <row r="14" spans="1:17" x14ac:dyDescent="0.35">
      <c r="A14" s="3">
        <v>11.8</v>
      </c>
      <c r="B14" s="3">
        <v>0.66</v>
      </c>
      <c r="C14" s="4">
        <v>5.7</v>
      </c>
      <c r="D14" s="5">
        <v>1983</v>
      </c>
      <c r="E14" s="4">
        <v>396</v>
      </c>
      <c r="F14" s="5">
        <v>1988</v>
      </c>
    </row>
    <row r="15" spans="1:17" x14ac:dyDescent="0.35">
      <c r="A15" s="3">
        <v>14.7</v>
      </c>
      <c r="B15" s="3">
        <v>0.66</v>
      </c>
      <c r="C15" s="4">
        <v>5.7</v>
      </c>
      <c r="D15" s="5">
        <v>1973</v>
      </c>
      <c r="E15" s="4">
        <v>432</v>
      </c>
      <c r="F15" s="5">
        <v>1967</v>
      </c>
    </row>
    <row r="16" spans="1:17" x14ac:dyDescent="0.35">
      <c r="A16" s="3">
        <v>17.600000000000001</v>
      </c>
      <c r="B16" s="3">
        <v>0.67</v>
      </c>
      <c r="C16" s="4">
        <v>5.8</v>
      </c>
      <c r="D16" s="5">
        <v>1975</v>
      </c>
      <c r="E16" s="4">
        <v>468</v>
      </c>
      <c r="F16" s="5">
        <v>1961</v>
      </c>
    </row>
    <row r="17" spans="1:6" x14ac:dyDescent="0.35">
      <c r="A17" s="3">
        <v>20.6</v>
      </c>
      <c r="B17" s="3">
        <v>0.67</v>
      </c>
      <c r="C17" s="4">
        <v>5.8</v>
      </c>
      <c r="D17" s="5">
        <v>1977</v>
      </c>
      <c r="E17" s="4">
        <v>468</v>
      </c>
      <c r="F17" s="5">
        <v>1969</v>
      </c>
    </row>
    <row r="18" spans="1:6" x14ac:dyDescent="0.35">
      <c r="A18" s="3">
        <v>23.5</v>
      </c>
      <c r="B18" s="3">
        <v>0.68</v>
      </c>
      <c r="C18" s="4">
        <v>5.9</v>
      </c>
      <c r="D18" s="5">
        <v>1956</v>
      </c>
      <c r="E18" s="4">
        <v>468</v>
      </c>
      <c r="F18" s="5">
        <v>1972</v>
      </c>
    </row>
    <row r="19" spans="1:6" x14ac:dyDescent="0.35">
      <c r="A19" s="3">
        <v>26.5</v>
      </c>
      <c r="B19" s="3">
        <v>0.68</v>
      </c>
      <c r="C19" s="4">
        <v>5.9</v>
      </c>
      <c r="D19" s="5">
        <v>1967</v>
      </c>
      <c r="E19" s="4">
        <v>468</v>
      </c>
      <c r="F19" s="5">
        <v>1973</v>
      </c>
    </row>
    <row r="20" spans="1:6" x14ac:dyDescent="0.35">
      <c r="A20" s="3">
        <v>29.4</v>
      </c>
      <c r="B20" s="3">
        <v>0.69</v>
      </c>
      <c r="C20" s="4">
        <v>6</v>
      </c>
      <c r="D20" s="5">
        <v>1960</v>
      </c>
      <c r="E20" s="4">
        <v>468</v>
      </c>
      <c r="F20" s="5">
        <v>1975</v>
      </c>
    </row>
    <row r="21" spans="1:6" x14ac:dyDescent="0.35">
      <c r="A21" s="3">
        <v>32.4</v>
      </c>
      <c r="B21" s="3">
        <v>0.7</v>
      </c>
      <c r="C21" s="4">
        <v>6.1</v>
      </c>
      <c r="D21" s="5">
        <v>1982</v>
      </c>
      <c r="E21" s="4">
        <v>468</v>
      </c>
      <c r="F21" s="5">
        <v>1977</v>
      </c>
    </row>
    <row r="22" spans="1:6" x14ac:dyDescent="0.35">
      <c r="A22" s="3">
        <v>35.299999999999997</v>
      </c>
      <c r="B22" s="3">
        <v>0.72</v>
      </c>
      <c r="C22" s="4">
        <v>6.2</v>
      </c>
      <c r="D22" s="5">
        <v>1966</v>
      </c>
      <c r="E22" s="4">
        <v>504</v>
      </c>
      <c r="F22" s="5">
        <v>1956</v>
      </c>
    </row>
    <row r="23" spans="1:6" x14ac:dyDescent="0.35">
      <c r="A23" s="3">
        <v>38.200000000000003</v>
      </c>
      <c r="B23" s="3">
        <v>0.72</v>
      </c>
      <c r="C23" s="4">
        <v>6.2</v>
      </c>
      <c r="D23" s="5">
        <v>1970</v>
      </c>
      <c r="E23" s="4">
        <v>504</v>
      </c>
      <c r="F23" s="5">
        <v>1957</v>
      </c>
    </row>
    <row r="24" spans="1:6" x14ac:dyDescent="0.35">
      <c r="A24" s="3">
        <v>41.2</v>
      </c>
      <c r="B24" s="3">
        <v>0.72</v>
      </c>
      <c r="C24" s="4">
        <v>6.2</v>
      </c>
      <c r="D24" s="5">
        <v>1958</v>
      </c>
      <c r="E24" s="4">
        <v>504</v>
      </c>
      <c r="F24" s="5">
        <v>1963</v>
      </c>
    </row>
    <row r="25" spans="1:6" x14ac:dyDescent="0.35">
      <c r="A25" s="3">
        <v>44.1</v>
      </c>
      <c r="B25" s="3">
        <v>0.74</v>
      </c>
      <c r="C25" s="4">
        <v>6.4</v>
      </c>
      <c r="D25" s="5">
        <v>1959</v>
      </c>
      <c r="E25" s="4">
        <v>504</v>
      </c>
      <c r="F25" s="5">
        <v>1966</v>
      </c>
    </row>
    <row r="26" spans="1:6" x14ac:dyDescent="0.35">
      <c r="A26" s="3">
        <v>47.1</v>
      </c>
      <c r="B26" s="3">
        <v>0.74</v>
      </c>
      <c r="C26" s="4">
        <v>6.4</v>
      </c>
      <c r="D26" s="5">
        <v>1963</v>
      </c>
      <c r="E26" s="4">
        <v>504</v>
      </c>
      <c r="F26" s="5">
        <v>1976</v>
      </c>
    </row>
    <row r="27" spans="1:6" x14ac:dyDescent="0.35">
      <c r="A27" s="3">
        <v>50</v>
      </c>
      <c r="B27" s="3">
        <v>0.75</v>
      </c>
      <c r="C27" s="4">
        <v>6.5</v>
      </c>
      <c r="D27" s="5">
        <v>1964</v>
      </c>
      <c r="E27" s="4">
        <v>504</v>
      </c>
      <c r="F27" s="5">
        <v>1984</v>
      </c>
    </row>
    <row r="28" spans="1:6" x14ac:dyDescent="0.35">
      <c r="A28" s="3">
        <v>52.9</v>
      </c>
      <c r="B28" s="3">
        <v>0.76</v>
      </c>
      <c r="C28" s="4">
        <v>6.5</v>
      </c>
      <c r="D28" s="5">
        <v>1962</v>
      </c>
      <c r="E28" s="4">
        <v>540</v>
      </c>
      <c r="F28" s="5">
        <v>1958</v>
      </c>
    </row>
    <row r="29" spans="1:6" x14ac:dyDescent="0.35">
      <c r="A29" s="3">
        <v>55.9</v>
      </c>
      <c r="B29" s="3">
        <v>0.76</v>
      </c>
      <c r="C29" s="4">
        <v>6.6</v>
      </c>
      <c r="D29" s="5">
        <v>1968</v>
      </c>
      <c r="E29" s="4">
        <v>540</v>
      </c>
      <c r="F29" s="5">
        <v>1959</v>
      </c>
    </row>
    <row r="30" spans="1:6" x14ac:dyDescent="0.35">
      <c r="A30" s="3">
        <v>58.8</v>
      </c>
      <c r="B30" s="3">
        <v>0.78</v>
      </c>
      <c r="C30" s="4">
        <v>6.8</v>
      </c>
      <c r="D30" s="5">
        <v>1988</v>
      </c>
      <c r="E30" s="4">
        <v>540</v>
      </c>
      <c r="F30" s="5">
        <v>1962</v>
      </c>
    </row>
    <row r="31" spans="1:6" x14ac:dyDescent="0.35">
      <c r="A31" s="3">
        <v>61.8</v>
      </c>
      <c r="B31" s="3">
        <v>0.8</v>
      </c>
      <c r="C31" s="4">
        <v>6.9</v>
      </c>
      <c r="D31" s="5">
        <v>1957</v>
      </c>
      <c r="E31" s="4">
        <v>540</v>
      </c>
      <c r="F31" s="5">
        <v>1964</v>
      </c>
    </row>
    <row r="32" spans="1:6" x14ac:dyDescent="0.35">
      <c r="A32" s="3">
        <v>64.7</v>
      </c>
      <c r="B32" s="3">
        <v>0.81</v>
      </c>
      <c r="C32" s="4">
        <v>7</v>
      </c>
      <c r="D32" s="5">
        <v>1965</v>
      </c>
      <c r="E32" s="4">
        <v>540</v>
      </c>
      <c r="F32" s="5">
        <v>1968</v>
      </c>
    </row>
    <row r="33" spans="1:6" x14ac:dyDescent="0.35">
      <c r="A33" s="3">
        <v>67.599999999999994</v>
      </c>
      <c r="B33" s="3">
        <v>0.81</v>
      </c>
      <c r="C33" s="4">
        <v>7</v>
      </c>
      <c r="D33" s="5">
        <v>1987</v>
      </c>
      <c r="E33" s="4">
        <v>540</v>
      </c>
      <c r="F33" s="5">
        <v>1983</v>
      </c>
    </row>
    <row r="34" spans="1:6" x14ac:dyDescent="0.35">
      <c r="A34" s="3">
        <v>70.599999999999994</v>
      </c>
      <c r="B34" s="3">
        <v>0.81</v>
      </c>
      <c r="C34" s="4">
        <v>7</v>
      </c>
      <c r="D34" s="5">
        <v>1984</v>
      </c>
      <c r="E34" s="4">
        <v>576</v>
      </c>
      <c r="F34" s="5">
        <v>1965</v>
      </c>
    </row>
    <row r="35" spans="1:6" x14ac:dyDescent="0.35">
      <c r="A35" s="3">
        <v>73.5</v>
      </c>
      <c r="B35" s="3">
        <v>0.87</v>
      </c>
      <c r="C35" s="4">
        <v>7.6</v>
      </c>
      <c r="D35" s="5">
        <v>1969</v>
      </c>
      <c r="E35" s="4">
        <v>576</v>
      </c>
      <c r="F35" s="5">
        <v>1974</v>
      </c>
    </row>
    <row r="36" spans="1:6" x14ac:dyDescent="0.35">
      <c r="A36" s="3">
        <v>76.5</v>
      </c>
      <c r="B36" s="3">
        <v>0.88</v>
      </c>
      <c r="C36" s="4">
        <v>7.6</v>
      </c>
      <c r="D36" s="5">
        <v>1985</v>
      </c>
      <c r="E36" s="4">
        <v>612</v>
      </c>
      <c r="F36" s="5">
        <v>1978</v>
      </c>
    </row>
    <row r="37" spans="1:6" x14ac:dyDescent="0.35">
      <c r="A37" s="3">
        <v>79.400000000000006</v>
      </c>
      <c r="B37" s="3">
        <v>0.89</v>
      </c>
      <c r="C37" s="4">
        <v>7.7</v>
      </c>
      <c r="D37" s="5">
        <v>1979</v>
      </c>
      <c r="E37" s="4">
        <v>612</v>
      </c>
      <c r="F37" s="5">
        <v>1979</v>
      </c>
    </row>
    <row r="38" spans="1:6" x14ac:dyDescent="0.35">
      <c r="A38" s="3">
        <v>82.4</v>
      </c>
      <c r="B38" s="3">
        <v>0.9</v>
      </c>
      <c r="C38" s="4">
        <v>7.8</v>
      </c>
      <c r="D38" s="5">
        <v>1961</v>
      </c>
      <c r="E38" s="4">
        <v>612</v>
      </c>
      <c r="F38" s="5">
        <v>1982</v>
      </c>
    </row>
    <row r="39" spans="1:6" x14ac:dyDescent="0.35">
      <c r="A39" s="3">
        <v>85.3</v>
      </c>
      <c r="B39" s="3">
        <v>0.93</v>
      </c>
      <c r="C39" s="4">
        <v>8</v>
      </c>
      <c r="D39" s="5">
        <v>1974</v>
      </c>
      <c r="E39" s="4">
        <v>612</v>
      </c>
      <c r="F39" s="5">
        <v>1985</v>
      </c>
    </row>
    <row r="40" spans="1:6" x14ac:dyDescent="0.35">
      <c r="A40" s="3">
        <v>88.2</v>
      </c>
      <c r="B40" s="3">
        <v>0.97</v>
      </c>
      <c r="C40" s="4">
        <v>8.4</v>
      </c>
      <c r="D40" s="5">
        <v>1986</v>
      </c>
      <c r="E40" s="4">
        <v>648</v>
      </c>
      <c r="F40" s="5">
        <v>1980</v>
      </c>
    </row>
    <row r="41" spans="1:6" x14ac:dyDescent="0.35">
      <c r="A41" s="3">
        <v>91.2</v>
      </c>
      <c r="B41" s="3">
        <v>0.99</v>
      </c>
      <c r="C41" s="4">
        <v>8.5</v>
      </c>
      <c r="D41" s="5">
        <v>1980</v>
      </c>
      <c r="E41" s="4">
        <v>648</v>
      </c>
      <c r="F41" s="5">
        <v>1987</v>
      </c>
    </row>
    <row r="42" spans="1:6" x14ac:dyDescent="0.35">
      <c r="A42" s="3">
        <v>94.1</v>
      </c>
      <c r="B42" s="3">
        <v>1</v>
      </c>
      <c r="C42" s="4">
        <v>8.6</v>
      </c>
      <c r="D42" s="5">
        <v>1978</v>
      </c>
      <c r="E42" s="4">
        <v>684</v>
      </c>
      <c r="F42" s="5">
        <v>1986</v>
      </c>
    </row>
    <row r="43" spans="1:6" ht="15" thickBot="1" x14ac:dyDescent="0.4">
      <c r="A43" s="6">
        <v>97.1</v>
      </c>
      <c r="B43" s="6">
        <v>1.08</v>
      </c>
      <c r="C43" s="7">
        <v>9.4</v>
      </c>
      <c r="D43" s="8">
        <v>1981</v>
      </c>
      <c r="E43" s="7">
        <v>720</v>
      </c>
      <c r="F43" s="8">
        <v>1981</v>
      </c>
    </row>
    <row r="44" spans="1:6" x14ac:dyDescent="0.35">
      <c r="A44" s="1" t="s">
        <v>11</v>
      </c>
      <c r="B44" s="1">
        <f>AVERAGE(B11:B43)</f>
        <v>0.77575757575757553</v>
      </c>
      <c r="C44" s="1">
        <f>AVERAGE(C11:C43)</f>
        <v>6.709090909090909</v>
      </c>
      <c r="E44" s="1">
        <f>AVERAGE(E11:E43)</f>
        <v>524.72727272727275</v>
      </c>
    </row>
    <row r="45" spans="1:6" x14ac:dyDescent="0.35">
      <c r="A45" s="1" t="s">
        <v>12</v>
      </c>
      <c r="B45" s="1">
        <f>STDEVA(B11:B43)</f>
        <v>0.12654125569923724</v>
      </c>
      <c r="C45" s="1">
        <f>STDEVA(C11:C43)</f>
        <v>1.0941216900908559</v>
      </c>
      <c r="E45" s="1">
        <f>STDEVA(E11:E43)</f>
        <v>88.653564764506399</v>
      </c>
    </row>
    <row r="50" spans="1:16" x14ac:dyDescent="0.35">
      <c r="A50" s="15" t="s">
        <v>8</v>
      </c>
      <c r="B50" s="15"/>
      <c r="C50" s="15"/>
      <c r="D50" s="15"/>
      <c r="E50" s="15"/>
      <c r="F50" s="15"/>
      <c r="G50" s="15"/>
    </row>
    <row r="57" spans="1:16" ht="15" thickBot="1" x14ac:dyDescent="0.4"/>
    <row r="58" spans="1:16" x14ac:dyDescent="0.35">
      <c r="A58" s="9" t="s">
        <v>2</v>
      </c>
      <c r="B58" s="16" t="s">
        <v>6</v>
      </c>
      <c r="C58" s="17"/>
      <c r="D58" s="18"/>
      <c r="E58" s="17" t="s">
        <v>7</v>
      </c>
      <c r="F58" s="18"/>
      <c r="O58" t="s">
        <v>9</v>
      </c>
      <c r="P58" t="s">
        <v>14</v>
      </c>
    </row>
    <row r="59" spans="1:16" ht="15" thickBot="1" x14ac:dyDescent="0.4">
      <c r="A59" s="6" t="s">
        <v>1</v>
      </c>
      <c r="B59" s="6" t="s">
        <v>4</v>
      </c>
      <c r="C59" s="7" t="s">
        <v>5</v>
      </c>
      <c r="D59" s="8" t="s">
        <v>3</v>
      </c>
      <c r="E59" s="7" t="s">
        <v>0</v>
      </c>
      <c r="F59" s="8"/>
      <c r="O59" t="s">
        <v>10</v>
      </c>
      <c r="P59" t="s">
        <v>13</v>
      </c>
    </row>
    <row r="60" spans="1:16" x14ac:dyDescent="0.35">
      <c r="A60" s="3">
        <v>2.9</v>
      </c>
      <c r="B60" s="3">
        <v>0.52</v>
      </c>
      <c r="C60" s="4">
        <v>4.5</v>
      </c>
      <c r="D60" s="5">
        <v>1971</v>
      </c>
      <c r="E60" s="4">
        <v>318</v>
      </c>
      <c r="F60" s="5">
        <v>1971</v>
      </c>
      <c r="O60">
        <f>_xlfn.NORM.DIST(C60,$C$44,$C$45,TRUE)</f>
        <v>2.1740797236654986E-2</v>
      </c>
      <c r="P60" s="11">
        <f>O60*100</f>
        <v>2.1740797236654985</v>
      </c>
    </row>
    <row r="61" spans="1:16" x14ac:dyDescent="0.35">
      <c r="A61" s="3">
        <v>5.9</v>
      </c>
      <c r="B61" s="3">
        <v>0.62</v>
      </c>
      <c r="C61" s="4">
        <v>5.4</v>
      </c>
      <c r="D61" s="5">
        <v>1976</v>
      </c>
      <c r="E61" s="4">
        <v>376</v>
      </c>
      <c r="F61" s="5">
        <v>1970</v>
      </c>
      <c r="O61">
        <f t="shared" ref="O61:O92" si="0">_xlfn.NORM.DIST(C61,$C$44,$C$45,TRUE)</f>
        <v>0.11575532856196438</v>
      </c>
      <c r="P61" s="11">
        <f t="shared" ref="P61:P92" si="1">O61*100</f>
        <v>11.575532856196439</v>
      </c>
    </row>
    <row r="62" spans="1:16" x14ac:dyDescent="0.35">
      <c r="A62" s="3">
        <v>8.8000000000000007</v>
      </c>
      <c r="B62" s="3">
        <v>0.64</v>
      </c>
      <c r="C62" s="4">
        <v>5.5</v>
      </c>
      <c r="D62" s="5">
        <v>1972</v>
      </c>
      <c r="E62" s="4">
        <v>415</v>
      </c>
      <c r="F62" s="5">
        <v>1960</v>
      </c>
      <c r="O62">
        <f t="shared" si="0"/>
        <v>0.13456267842681086</v>
      </c>
      <c r="P62" s="11">
        <f t="shared" si="1"/>
        <v>13.456267842681086</v>
      </c>
    </row>
    <row r="63" spans="1:16" x14ac:dyDescent="0.35">
      <c r="A63" s="3">
        <v>11.8</v>
      </c>
      <c r="B63" s="3">
        <v>0.67</v>
      </c>
      <c r="C63" s="4">
        <v>5.8</v>
      </c>
      <c r="D63" s="5">
        <v>1973</v>
      </c>
      <c r="E63" s="4">
        <v>421</v>
      </c>
      <c r="F63" s="5">
        <v>1988</v>
      </c>
      <c r="O63">
        <f t="shared" si="0"/>
        <v>0.20301888378546065</v>
      </c>
      <c r="P63" s="11">
        <f t="shared" si="1"/>
        <v>20.301888378546064</v>
      </c>
    </row>
    <row r="64" spans="1:16" x14ac:dyDescent="0.35">
      <c r="A64" s="3">
        <v>14.7</v>
      </c>
      <c r="B64" s="3">
        <v>0.67</v>
      </c>
      <c r="C64" s="4">
        <v>5.8</v>
      </c>
      <c r="D64" s="5">
        <v>1975</v>
      </c>
      <c r="E64" s="4">
        <v>446</v>
      </c>
      <c r="F64" s="5">
        <v>1967</v>
      </c>
      <c r="O64">
        <f t="shared" si="0"/>
        <v>0.20301888378546065</v>
      </c>
      <c r="P64" s="11">
        <f t="shared" si="1"/>
        <v>20.301888378546064</v>
      </c>
    </row>
    <row r="65" spans="1:16" x14ac:dyDescent="0.35">
      <c r="A65" s="3">
        <v>17.600000000000001</v>
      </c>
      <c r="B65" s="3">
        <v>0.67</v>
      </c>
      <c r="C65" s="4">
        <v>5.8</v>
      </c>
      <c r="D65" s="5">
        <v>1983</v>
      </c>
      <c r="E65" s="4">
        <v>455</v>
      </c>
      <c r="F65" s="5">
        <v>1975</v>
      </c>
      <c r="O65">
        <f t="shared" si="0"/>
        <v>0.20301888378546065</v>
      </c>
      <c r="P65" s="11">
        <f t="shared" si="1"/>
        <v>20.301888378546064</v>
      </c>
    </row>
    <row r="66" spans="1:16" x14ac:dyDescent="0.35">
      <c r="A66" s="3">
        <v>20.6</v>
      </c>
      <c r="B66" s="3">
        <v>0.68</v>
      </c>
      <c r="C66" s="4">
        <v>5.9</v>
      </c>
      <c r="D66" s="5">
        <v>1967</v>
      </c>
      <c r="E66" s="4">
        <v>458</v>
      </c>
      <c r="F66" s="5">
        <v>1977</v>
      </c>
      <c r="O66">
        <f t="shared" si="0"/>
        <v>0.22980507098933128</v>
      </c>
      <c r="P66" s="11">
        <f t="shared" si="1"/>
        <v>22.980507098933128</v>
      </c>
    </row>
    <row r="67" spans="1:16" x14ac:dyDescent="0.35">
      <c r="A67" s="3">
        <v>23.5</v>
      </c>
      <c r="B67" s="3">
        <v>0.68</v>
      </c>
      <c r="C67" s="4">
        <v>5.9</v>
      </c>
      <c r="D67" s="5">
        <v>1977</v>
      </c>
      <c r="E67" s="4">
        <v>459</v>
      </c>
      <c r="F67" s="5">
        <v>1972</v>
      </c>
      <c r="O67">
        <f t="shared" si="0"/>
        <v>0.22980507098933128</v>
      </c>
      <c r="P67" s="11">
        <f t="shared" si="1"/>
        <v>22.980507098933128</v>
      </c>
    </row>
    <row r="68" spans="1:16" x14ac:dyDescent="0.35">
      <c r="A68" s="3">
        <v>26.5</v>
      </c>
      <c r="B68" s="3">
        <v>0.68</v>
      </c>
      <c r="C68" s="4">
        <v>5.9</v>
      </c>
      <c r="D68" s="5">
        <v>1956</v>
      </c>
      <c r="E68" s="4">
        <v>462</v>
      </c>
      <c r="F68" s="5">
        <v>1973</v>
      </c>
      <c r="O68">
        <f t="shared" si="0"/>
        <v>0.22980507098933128</v>
      </c>
      <c r="P68" s="11">
        <f t="shared" si="1"/>
        <v>22.980507098933128</v>
      </c>
    </row>
    <row r="69" spans="1:16" x14ac:dyDescent="0.35">
      <c r="A69" s="3">
        <v>29.4</v>
      </c>
      <c r="B69" s="3">
        <v>0.69</v>
      </c>
      <c r="C69" s="4">
        <v>6</v>
      </c>
      <c r="D69" s="5">
        <v>1960</v>
      </c>
      <c r="E69" s="4">
        <v>469</v>
      </c>
      <c r="F69" s="5">
        <v>1961</v>
      </c>
      <c r="O69">
        <f t="shared" si="0"/>
        <v>0.25846290287116391</v>
      </c>
      <c r="P69" s="11">
        <f t="shared" si="1"/>
        <v>25.846290287116393</v>
      </c>
    </row>
    <row r="70" spans="1:16" x14ac:dyDescent="0.35">
      <c r="A70" s="3">
        <v>32.4</v>
      </c>
      <c r="B70" s="3">
        <v>0.71</v>
      </c>
      <c r="C70" s="4">
        <v>6.1</v>
      </c>
      <c r="D70" s="5">
        <v>1982</v>
      </c>
      <c r="E70" s="4">
        <v>474</v>
      </c>
      <c r="F70" s="5">
        <v>1969</v>
      </c>
      <c r="O70">
        <f t="shared" si="0"/>
        <v>0.28886828070420906</v>
      </c>
      <c r="P70" s="11">
        <f t="shared" si="1"/>
        <v>28.886828070420904</v>
      </c>
    </row>
    <row r="71" spans="1:16" x14ac:dyDescent="0.35">
      <c r="A71" s="3">
        <v>35.299999999999997</v>
      </c>
      <c r="B71" s="3">
        <v>0.73</v>
      </c>
      <c r="C71" s="4">
        <v>6.3</v>
      </c>
      <c r="D71" s="5">
        <v>1958</v>
      </c>
      <c r="E71" s="4">
        <v>493</v>
      </c>
      <c r="F71" s="5">
        <v>1963</v>
      </c>
      <c r="O71">
        <f t="shared" si="0"/>
        <v>0.35423976311543415</v>
      </c>
      <c r="P71" s="11">
        <f t="shared" si="1"/>
        <v>35.423976311543413</v>
      </c>
    </row>
    <row r="72" spans="1:16" x14ac:dyDescent="0.35">
      <c r="A72" s="3">
        <v>38.200000000000003</v>
      </c>
      <c r="B72" s="3">
        <v>0.73</v>
      </c>
      <c r="C72" s="4">
        <v>6.3</v>
      </c>
      <c r="D72" s="5">
        <v>1970</v>
      </c>
      <c r="E72" s="4">
        <v>494</v>
      </c>
      <c r="F72" s="5">
        <v>1956</v>
      </c>
      <c r="O72">
        <f t="shared" si="0"/>
        <v>0.35423976311543415</v>
      </c>
      <c r="P72" s="11">
        <f t="shared" si="1"/>
        <v>35.423976311543413</v>
      </c>
    </row>
    <row r="73" spans="1:16" x14ac:dyDescent="0.35">
      <c r="A73" s="3">
        <v>41.2</v>
      </c>
      <c r="B73" s="3">
        <v>0.73</v>
      </c>
      <c r="C73" s="4">
        <v>6.3</v>
      </c>
      <c r="D73" s="5">
        <v>1966</v>
      </c>
      <c r="E73" s="4">
        <v>502</v>
      </c>
      <c r="F73" s="5">
        <v>1976</v>
      </c>
      <c r="O73">
        <f t="shared" si="0"/>
        <v>0.35423976311543415</v>
      </c>
      <c r="P73" s="11">
        <f t="shared" si="1"/>
        <v>35.423976311543413</v>
      </c>
    </row>
    <row r="74" spans="1:16" x14ac:dyDescent="0.35">
      <c r="A74" s="3">
        <v>44.1</v>
      </c>
      <c r="B74" s="3">
        <v>0.74</v>
      </c>
      <c r="C74" s="4">
        <v>6.4</v>
      </c>
      <c r="D74" s="5">
        <v>1959</v>
      </c>
      <c r="E74" s="4">
        <v>520</v>
      </c>
      <c r="F74" s="5">
        <v>1984</v>
      </c>
      <c r="O74">
        <f t="shared" si="0"/>
        <v>0.38877953666383541</v>
      </c>
      <c r="P74" s="11">
        <f t="shared" si="1"/>
        <v>38.87795366638354</v>
      </c>
    </row>
    <row r="75" spans="1:16" x14ac:dyDescent="0.35">
      <c r="A75" s="3">
        <v>47.1</v>
      </c>
      <c r="B75" s="3">
        <v>0.74</v>
      </c>
      <c r="C75" s="4">
        <v>6.4</v>
      </c>
      <c r="D75" s="5">
        <v>1963</v>
      </c>
      <c r="E75" s="4">
        <v>523</v>
      </c>
      <c r="F75" s="5">
        <v>1959</v>
      </c>
      <c r="O75">
        <f t="shared" si="0"/>
        <v>0.38877953666383541</v>
      </c>
      <c r="P75" s="11">
        <f t="shared" si="1"/>
        <v>38.87795366638354</v>
      </c>
    </row>
    <row r="76" spans="1:16" x14ac:dyDescent="0.35">
      <c r="A76" s="3">
        <v>50</v>
      </c>
      <c r="B76" s="3">
        <v>0.76</v>
      </c>
      <c r="C76" s="4">
        <v>6.5</v>
      </c>
      <c r="D76" s="5">
        <v>1964</v>
      </c>
      <c r="E76" s="4">
        <v>528</v>
      </c>
      <c r="F76" s="5">
        <v>1957</v>
      </c>
      <c r="O76">
        <f t="shared" si="0"/>
        <v>0.42422210073632649</v>
      </c>
      <c r="P76" s="11">
        <f t="shared" si="1"/>
        <v>42.422210073632648</v>
      </c>
    </row>
    <row r="77" spans="1:16" x14ac:dyDescent="0.35">
      <c r="A77" s="3">
        <v>52.9</v>
      </c>
      <c r="B77" s="3">
        <v>0.76</v>
      </c>
      <c r="C77" s="4">
        <v>6.6</v>
      </c>
      <c r="D77" s="5">
        <v>1962</v>
      </c>
      <c r="E77" s="4">
        <v>531</v>
      </c>
      <c r="F77" s="5">
        <v>1966</v>
      </c>
      <c r="O77">
        <f t="shared" si="0"/>
        <v>0.46028871905713348</v>
      </c>
      <c r="P77" s="11">
        <f t="shared" si="1"/>
        <v>46.028871905713345</v>
      </c>
    </row>
    <row r="78" spans="1:16" x14ac:dyDescent="0.35">
      <c r="A78" s="3">
        <v>55.9</v>
      </c>
      <c r="B78" s="3">
        <v>0.76</v>
      </c>
      <c r="C78" s="4">
        <v>6.6</v>
      </c>
      <c r="D78" s="5">
        <v>1968</v>
      </c>
      <c r="E78" s="4">
        <v>537</v>
      </c>
      <c r="F78" s="5">
        <v>1983</v>
      </c>
      <c r="O78">
        <f t="shared" si="0"/>
        <v>0.46028871905713348</v>
      </c>
      <c r="P78" s="11">
        <f t="shared" si="1"/>
        <v>46.028871905713345</v>
      </c>
    </row>
    <row r="79" spans="1:16" x14ac:dyDescent="0.35">
      <c r="A79" s="3">
        <v>58.8</v>
      </c>
      <c r="B79" s="3">
        <v>0.79</v>
      </c>
      <c r="C79" s="4">
        <v>6.8</v>
      </c>
      <c r="D79" s="5">
        <v>1988</v>
      </c>
      <c r="E79" s="4">
        <v>540</v>
      </c>
      <c r="F79" s="5">
        <v>1964</v>
      </c>
      <c r="O79">
        <f t="shared" si="0"/>
        <v>0.53310947350321669</v>
      </c>
      <c r="P79" s="11">
        <f t="shared" si="1"/>
        <v>53.310947350321669</v>
      </c>
    </row>
    <row r="80" spans="1:16" x14ac:dyDescent="0.35">
      <c r="A80" s="3">
        <v>61.8</v>
      </c>
      <c r="B80" s="3">
        <v>0.8</v>
      </c>
      <c r="C80" s="4">
        <v>6.9</v>
      </c>
      <c r="D80" s="5">
        <v>1957</v>
      </c>
      <c r="E80" s="4">
        <v>547</v>
      </c>
      <c r="F80" s="5">
        <v>1968</v>
      </c>
      <c r="O80">
        <f t="shared" si="0"/>
        <v>0.56925829618450341</v>
      </c>
      <c r="P80" s="11">
        <f t="shared" si="1"/>
        <v>56.925829618450344</v>
      </c>
    </row>
    <row r="81" spans="1:16" x14ac:dyDescent="0.35">
      <c r="A81" s="3">
        <v>64.7</v>
      </c>
      <c r="B81" s="3">
        <v>0.81</v>
      </c>
      <c r="C81" s="4">
        <v>7</v>
      </c>
      <c r="D81" s="5">
        <v>1965</v>
      </c>
      <c r="E81" s="4">
        <v>551</v>
      </c>
      <c r="F81" s="5">
        <v>1962</v>
      </c>
      <c r="O81">
        <f t="shared" si="0"/>
        <v>0.60483559917636143</v>
      </c>
      <c r="P81" s="11">
        <f t="shared" si="1"/>
        <v>60.483559917636143</v>
      </c>
    </row>
    <row r="82" spans="1:16" x14ac:dyDescent="0.35">
      <c r="A82" s="3">
        <v>67.599999999999994</v>
      </c>
      <c r="B82" s="3">
        <v>0.81</v>
      </c>
      <c r="C82" s="4">
        <v>7</v>
      </c>
      <c r="D82" s="5">
        <v>1987</v>
      </c>
      <c r="E82" s="4">
        <v>555</v>
      </c>
      <c r="F82" s="5">
        <v>1965</v>
      </c>
      <c r="O82">
        <f t="shared" si="0"/>
        <v>0.60483559917636143</v>
      </c>
      <c r="P82" s="11">
        <f t="shared" si="1"/>
        <v>60.483559917636143</v>
      </c>
    </row>
    <row r="83" spans="1:16" x14ac:dyDescent="0.35">
      <c r="A83" s="12">
        <v>70.599999999999994</v>
      </c>
      <c r="B83" s="12">
        <v>0.82</v>
      </c>
      <c r="C83" s="13">
        <v>7.1</v>
      </c>
      <c r="D83" s="14">
        <v>1984</v>
      </c>
      <c r="E83" s="13">
        <v>565</v>
      </c>
      <c r="F83" s="14">
        <v>1958</v>
      </c>
      <c r="O83">
        <f t="shared" si="0"/>
        <v>0.63955934199195152</v>
      </c>
      <c r="P83" s="11">
        <f t="shared" si="1"/>
        <v>63.955934199195156</v>
      </c>
    </row>
    <row r="84" spans="1:16" x14ac:dyDescent="0.35">
      <c r="A84" s="12">
        <v>73.5</v>
      </c>
      <c r="B84" s="12">
        <v>0.88</v>
      </c>
      <c r="C84" s="13">
        <v>7.6</v>
      </c>
      <c r="D84" s="14">
        <v>1969</v>
      </c>
      <c r="E84" s="13">
        <v>565</v>
      </c>
      <c r="F84" s="14">
        <v>1974</v>
      </c>
      <c r="O84">
        <f t="shared" si="0"/>
        <v>0.79225449342580456</v>
      </c>
      <c r="P84" s="11">
        <f t="shared" si="1"/>
        <v>79.225449342580461</v>
      </c>
    </row>
    <row r="85" spans="1:16" x14ac:dyDescent="0.35">
      <c r="A85" s="12">
        <v>76.5</v>
      </c>
      <c r="B85" s="12">
        <v>0.88</v>
      </c>
      <c r="C85" s="13">
        <v>7.6</v>
      </c>
      <c r="D85" s="14">
        <v>1985</v>
      </c>
      <c r="E85" s="13">
        <v>594</v>
      </c>
      <c r="F85" s="14">
        <v>1982</v>
      </c>
      <c r="O85">
        <f t="shared" si="0"/>
        <v>0.79225449342580456</v>
      </c>
      <c r="P85" s="11">
        <f t="shared" si="1"/>
        <v>79.225449342580461</v>
      </c>
    </row>
    <row r="86" spans="1:16" x14ac:dyDescent="0.35">
      <c r="A86" s="12">
        <v>79.400000000000006</v>
      </c>
      <c r="B86" s="12">
        <v>0.89</v>
      </c>
      <c r="C86" s="13">
        <v>7.7</v>
      </c>
      <c r="D86" s="14">
        <v>1979</v>
      </c>
      <c r="E86" s="13">
        <v>601</v>
      </c>
      <c r="F86" s="14">
        <v>1978</v>
      </c>
      <c r="O86">
        <f t="shared" si="0"/>
        <v>0.81744373500132739</v>
      </c>
      <c r="P86" s="11">
        <f t="shared" si="1"/>
        <v>81.744373500132738</v>
      </c>
    </row>
    <row r="87" spans="1:16" x14ac:dyDescent="0.35">
      <c r="A87" s="3">
        <v>82.4</v>
      </c>
      <c r="B87" s="3">
        <v>0.9</v>
      </c>
      <c r="C87" s="4">
        <v>7.8</v>
      </c>
      <c r="D87" s="5">
        <v>1961</v>
      </c>
      <c r="E87" s="4">
        <v>626</v>
      </c>
      <c r="F87" s="5">
        <v>1979</v>
      </c>
      <c r="O87">
        <f t="shared" si="0"/>
        <v>0.84063321991409723</v>
      </c>
      <c r="P87" s="11">
        <f t="shared" si="1"/>
        <v>84.063321991409723</v>
      </c>
    </row>
    <row r="88" spans="1:16" x14ac:dyDescent="0.35">
      <c r="A88" s="3">
        <v>85.3</v>
      </c>
      <c r="B88" s="3">
        <v>0.94</v>
      </c>
      <c r="C88" s="4">
        <v>8.1</v>
      </c>
      <c r="D88" s="5">
        <v>1974</v>
      </c>
      <c r="E88" s="4">
        <v>634</v>
      </c>
      <c r="F88" s="5">
        <v>1985</v>
      </c>
      <c r="O88">
        <f t="shared" si="0"/>
        <v>0.89818125822099515</v>
      </c>
      <c r="P88" s="11">
        <f t="shared" si="1"/>
        <v>89.818125822099518</v>
      </c>
    </row>
    <row r="89" spans="1:16" x14ac:dyDescent="0.35">
      <c r="A89" s="3">
        <v>88.2</v>
      </c>
      <c r="B89" s="3">
        <v>0.97</v>
      </c>
      <c r="C89" s="4">
        <v>8.4</v>
      </c>
      <c r="D89" s="5">
        <v>1986</v>
      </c>
      <c r="E89" s="4">
        <v>660</v>
      </c>
      <c r="F89" s="5">
        <v>1987</v>
      </c>
      <c r="O89">
        <f t="shared" si="0"/>
        <v>0.93888113208570878</v>
      </c>
      <c r="P89" s="11">
        <f t="shared" si="1"/>
        <v>93.888113208570871</v>
      </c>
    </row>
    <row r="90" spans="1:16" x14ac:dyDescent="0.35">
      <c r="A90" s="3">
        <v>91.2</v>
      </c>
      <c r="B90" s="3">
        <v>0.99</v>
      </c>
      <c r="C90" s="4">
        <v>8.5</v>
      </c>
      <c r="D90" s="5">
        <v>1980</v>
      </c>
      <c r="E90" s="4">
        <v>662</v>
      </c>
      <c r="F90" s="5">
        <v>1980</v>
      </c>
      <c r="O90">
        <f t="shared" si="0"/>
        <v>0.94916871048458651</v>
      </c>
      <c r="P90" s="11">
        <f t="shared" si="1"/>
        <v>94.916871048458646</v>
      </c>
    </row>
    <row r="91" spans="1:16" x14ac:dyDescent="0.35">
      <c r="A91" s="3">
        <v>94.1</v>
      </c>
      <c r="B91" s="3">
        <v>1.01</v>
      </c>
      <c r="C91" s="4">
        <v>8.6999999999999993</v>
      </c>
      <c r="D91" s="5">
        <v>1978</v>
      </c>
      <c r="E91" s="4">
        <v>662</v>
      </c>
      <c r="F91" s="5">
        <v>1986</v>
      </c>
      <c r="O91">
        <f t="shared" si="0"/>
        <v>0.96559318136514738</v>
      </c>
      <c r="P91" s="11">
        <f t="shared" si="1"/>
        <v>96.559318136514733</v>
      </c>
    </row>
    <row r="92" spans="1:16" ht="15" thickBot="1" x14ac:dyDescent="0.4">
      <c r="A92" s="6">
        <v>97.1</v>
      </c>
      <c r="B92" s="6">
        <v>1.0900000000000001</v>
      </c>
      <c r="C92" s="7">
        <v>9.4</v>
      </c>
      <c r="D92" s="8">
        <v>1981</v>
      </c>
      <c r="E92" s="7">
        <v>708</v>
      </c>
      <c r="F92" s="8">
        <v>1981</v>
      </c>
      <c r="O92">
        <f t="shared" si="0"/>
        <v>0.99304199116162228</v>
      </c>
      <c r="P92" s="11">
        <f t="shared" si="1"/>
        <v>99.304199116162224</v>
      </c>
    </row>
  </sheetData>
  <mergeCells count="6">
    <mergeCell ref="A6:G6"/>
    <mergeCell ref="B9:D9"/>
    <mergeCell ref="E9:F9"/>
    <mergeCell ref="B58:D58"/>
    <mergeCell ref="E58:F58"/>
    <mergeCell ref="A50:G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saida_SAI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jlteixeira</cp:lastModifiedBy>
  <dcterms:modified xsi:type="dcterms:W3CDTF">2017-11-09T10:34:10Z</dcterms:modified>
</cp:coreProperties>
</file>