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e\Aulas\Recursos Hidricos\Rega\"/>
    </mc:Choice>
  </mc:AlternateContent>
  <bookViews>
    <workbookView xWindow="240" yWindow="30" windowWidth="20120" windowHeight="7490"/>
  </bookViews>
  <sheets>
    <sheet name="Folha1" sheetId="1" r:id="rId1"/>
    <sheet name="Folha2" sheetId="2" r:id="rId2"/>
    <sheet name="Folha3" sheetId="3" r:id="rId3"/>
  </sheets>
  <calcPr calcId="152511"/>
</workbook>
</file>

<file path=xl/calcChain.xml><?xml version="1.0" encoding="utf-8"?>
<calcChain xmlns="http://schemas.openxmlformats.org/spreadsheetml/2006/main">
  <c r="B14" i="1" l="1"/>
  <c r="B34" i="1" l="1"/>
  <c r="B21" i="1" l="1"/>
  <c r="B42" i="1" l="1"/>
  <c r="B43" i="1" s="1"/>
  <c r="B44" i="1" s="1"/>
  <c r="B24" i="1"/>
  <c r="B23" i="1" l="1"/>
  <c r="B41" i="1" l="1"/>
  <c r="C32" i="1"/>
  <c r="B32" i="1"/>
  <c r="B33" i="1" s="1"/>
  <c r="B29" i="1"/>
  <c r="B25" i="1"/>
  <c r="B28" i="1" l="1"/>
  <c r="B30" i="1" s="1"/>
  <c r="B35" i="1"/>
  <c r="B36" i="1" s="1"/>
  <c r="B37" i="1" s="1"/>
</calcChain>
</file>

<file path=xl/sharedStrings.xml><?xml version="1.0" encoding="utf-8"?>
<sst xmlns="http://schemas.openxmlformats.org/spreadsheetml/2006/main" count="60" uniqueCount="47">
  <si>
    <t>Largura</t>
  </si>
  <si>
    <t>Comp</t>
  </si>
  <si>
    <t>m</t>
  </si>
  <si>
    <t>Taxa básica de infiltração</t>
  </si>
  <si>
    <t>SOLO ARENO-LIMOSO</t>
  </si>
  <si>
    <t>mm/h</t>
  </si>
  <si>
    <t>Distância entre sulcos</t>
  </si>
  <si>
    <t xml:space="preserve">mm </t>
  </si>
  <si>
    <t>horas</t>
  </si>
  <si>
    <t>Nº total de sulcos</t>
  </si>
  <si>
    <t>Nº de sulcos por setor</t>
  </si>
  <si>
    <t>dias</t>
  </si>
  <si>
    <t>mm/dia</t>
  </si>
  <si>
    <t>l/s</t>
  </si>
  <si>
    <t>Caudal por setor</t>
  </si>
  <si>
    <t>Área do setor: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</si>
  <si>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</si>
  <si>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Caudal por sulco</t>
  </si>
  <si>
    <t>Eficiência de rega (Ef)</t>
  </si>
  <si>
    <t>Necessidades de ponta (brutas) (Nb)</t>
  </si>
  <si>
    <t>Caudal  fictício contínuo</t>
  </si>
  <si>
    <t>Necessidades de ponta (Nl)</t>
  </si>
  <si>
    <t>m2</t>
  </si>
  <si>
    <t>D</t>
  </si>
  <si>
    <t>(mm)</t>
  </si>
  <si>
    <t>Asulco</t>
  </si>
  <si>
    <t>Dotação (D)</t>
  </si>
  <si>
    <t>s</t>
  </si>
  <si>
    <t>Qsulco</t>
  </si>
  <si>
    <t>Área de influência de 1 sulco (Asulco)</t>
  </si>
  <si>
    <t>Caudal de um sulco (Qsulco)</t>
  </si>
  <si>
    <t>Caudal de um setor</t>
  </si>
  <si>
    <t>Caudal do sistema de rega</t>
  </si>
  <si>
    <t>Regam 8 setores por dia</t>
  </si>
  <si>
    <t xml:space="preserve">Cálculo teórico: </t>
  </si>
  <si>
    <t>Adiferença entre 23,14 e 23 é que com os arredondamentos para termos um nº certo de sulcos a regar por dia, ficamos com 552 sulcos e não se regam exactamente 500*200 m2</t>
  </si>
  <si>
    <t>Caudal de projeto (Qp):</t>
  </si>
  <si>
    <t>Tempo de oportunidade de infiltração (toi)</t>
  </si>
  <si>
    <t>toi</t>
  </si>
  <si>
    <t>Fazemos o tempo de rega de cada setor (trs) igual a toi</t>
  </si>
  <si>
    <t>Intervalo entre regas (Ir)</t>
  </si>
  <si>
    <t>Nº de setores a regar por dia (nsd)</t>
  </si>
  <si>
    <t>Tempo de rega por dia (Tr)</t>
  </si>
  <si>
    <t>No total de setores (ns)</t>
  </si>
  <si>
    <t>Área (A)</t>
  </si>
  <si>
    <t>ha</t>
  </si>
  <si>
    <t>l/s/ha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</si>
</sst>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14</xdr:row>
      <xdr:rowOff>104775</xdr:rowOff>
    </xdr:from>
    <xdr:to>
      <xdr:col>17</xdr:col>
      <xdr:colOff>123825</xdr:colOff>
      <xdr:row>27</xdr:row>
      <xdr:rowOff>95250</xdr:rowOff>
    </xdr:to>
    <xdr:sp macro="" textlink="">
      <xdr:nvSpPr>
        <xdr:cNvPr id="2" name="Rectângulo 1"/>
        <xdr:cNvSpPr/>
      </xdr:nvSpPr>
      <xdr:spPr>
        <a:xfrm>
          <a:off x="3886200" y="485775"/>
          <a:ext cx="8362950" cy="2276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3</xdr:col>
      <xdr:colOff>571500</xdr:colOff>
      <xdr:row>14</xdr:row>
      <xdr:rowOff>133350</xdr:rowOff>
    </xdr:from>
    <xdr:to>
      <xdr:col>3</xdr:col>
      <xdr:colOff>590550</xdr:colOff>
      <xdr:row>27</xdr:row>
      <xdr:rowOff>85725</xdr:rowOff>
    </xdr:to>
    <xdr:cxnSp macro="">
      <xdr:nvCxnSpPr>
        <xdr:cNvPr id="4" name="Conexão recta 3"/>
        <xdr:cNvCxnSpPr/>
      </xdr:nvCxnSpPr>
      <xdr:spPr>
        <a:xfrm flipH="1">
          <a:off x="4162425" y="514350"/>
          <a:ext cx="19050" cy="2238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14</xdr:row>
      <xdr:rowOff>114300</xdr:rowOff>
    </xdr:from>
    <xdr:to>
      <xdr:col>4</xdr:col>
      <xdr:colOff>314325</xdr:colOff>
      <xdr:row>27</xdr:row>
      <xdr:rowOff>66675</xdr:rowOff>
    </xdr:to>
    <xdr:cxnSp macro="">
      <xdr:nvCxnSpPr>
        <xdr:cNvPr id="6" name="Conexão recta 5"/>
        <xdr:cNvCxnSpPr/>
      </xdr:nvCxnSpPr>
      <xdr:spPr>
        <a:xfrm flipH="1">
          <a:off x="4486275" y="495300"/>
          <a:ext cx="28575" cy="2238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14</xdr:row>
      <xdr:rowOff>171450</xdr:rowOff>
    </xdr:from>
    <xdr:to>
      <xdr:col>5</xdr:col>
      <xdr:colOff>85725</xdr:colOff>
      <xdr:row>27</xdr:row>
      <xdr:rowOff>114300</xdr:rowOff>
    </xdr:to>
    <xdr:cxnSp macro="">
      <xdr:nvCxnSpPr>
        <xdr:cNvPr id="7" name="Conexão recta 6"/>
        <xdr:cNvCxnSpPr/>
      </xdr:nvCxnSpPr>
      <xdr:spPr>
        <a:xfrm flipH="1">
          <a:off x="4857750" y="552450"/>
          <a:ext cx="38100" cy="2228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14</xdr:row>
      <xdr:rowOff>133350</xdr:rowOff>
    </xdr:from>
    <xdr:to>
      <xdr:col>5</xdr:col>
      <xdr:colOff>400050</xdr:colOff>
      <xdr:row>27</xdr:row>
      <xdr:rowOff>85725</xdr:rowOff>
    </xdr:to>
    <xdr:cxnSp macro="">
      <xdr:nvCxnSpPr>
        <xdr:cNvPr id="8" name="Conexão recta 7"/>
        <xdr:cNvCxnSpPr/>
      </xdr:nvCxnSpPr>
      <xdr:spPr>
        <a:xfrm>
          <a:off x="5210175" y="514350"/>
          <a:ext cx="0" cy="2238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14</xdr:row>
      <xdr:rowOff>152400</xdr:rowOff>
    </xdr:from>
    <xdr:to>
      <xdr:col>6</xdr:col>
      <xdr:colOff>152400</xdr:colOff>
      <xdr:row>27</xdr:row>
      <xdr:rowOff>123825</xdr:rowOff>
    </xdr:to>
    <xdr:cxnSp macro="">
      <xdr:nvCxnSpPr>
        <xdr:cNvPr id="9" name="Conexão recta 8"/>
        <xdr:cNvCxnSpPr/>
      </xdr:nvCxnSpPr>
      <xdr:spPr>
        <a:xfrm>
          <a:off x="5534025" y="5334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447675</xdr:colOff>
      <xdr:row>14</xdr:row>
      <xdr:rowOff>76200</xdr:rowOff>
    </xdr:from>
    <xdr:to>
      <xdr:col>6</xdr:col>
      <xdr:colOff>485775</xdr:colOff>
      <xdr:row>27</xdr:row>
      <xdr:rowOff>47625</xdr:rowOff>
    </xdr:to>
    <xdr:cxnSp macro="">
      <xdr:nvCxnSpPr>
        <xdr:cNvPr id="10" name="Conexão recta 9"/>
        <xdr:cNvCxnSpPr/>
      </xdr:nvCxnSpPr>
      <xdr:spPr>
        <a:xfrm>
          <a:off x="5867400" y="4572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114300</xdr:rowOff>
    </xdr:from>
    <xdr:to>
      <xdr:col>7</xdr:col>
      <xdr:colOff>228600</xdr:colOff>
      <xdr:row>27</xdr:row>
      <xdr:rowOff>85725</xdr:rowOff>
    </xdr:to>
    <xdr:cxnSp macro="">
      <xdr:nvCxnSpPr>
        <xdr:cNvPr id="12" name="Conexão recta 11"/>
        <xdr:cNvCxnSpPr/>
      </xdr:nvCxnSpPr>
      <xdr:spPr>
        <a:xfrm>
          <a:off x="6219825" y="4953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542925</xdr:colOff>
      <xdr:row>14</xdr:row>
      <xdr:rowOff>142875</xdr:rowOff>
    </xdr:from>
    <xdr:to>
      <xdr:col>7</xdr:col>
      <xdr:colOff>581025</xdr:colOff>
      <xdr:row>27</xdr:row>
      <xdr:rowOff>114300</xdr:rowOff>
    </xdr:to>
    <xdr:cxnSp macro="">
      <xdr:nvCxnSpPr>
        <xdr:cNvPr id="18" name="Conexão recta 17"/>
        <xdr:cNvCxnSpPr/>
      </xdr:nvCxnSpPr>
      <xdr:spPr>
        <a:xfrm>
          <a:off x="6572250" y="523875"/>
          <a:ext cx="38100" cy="2257425"/>
        </a:xfrm>
        <a:prstGeom prst="line">
          <a:avLst/>
        </a:prstGeom>
        <a:ln w="3175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14</xdr:row>
      <xdr:rowOff>114300</xdr:rowOff>
    </xdr:from>
    <xdr:to>
      <xdr:col>8</xdr:col>
      <xdr:colOff>342900</xdr:colOff>
      <xdr:row>27</xdr:row>
      <xdr:rowOff>85725</xdr:rowOff>
    </xdr:to>
    <xdr:cxnSp macro="">
      <xdr:nvCxnSpPr>
        <xdr:cNvPr id="19" name="Conexão recta 18"/>
        <xdr:cNvCxnSpPr/>
      </xdr:nvCxnSpPr>
      <xdr:spPr>
        <a:xfrm>
          <a:off x="6943725" y="4953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14</xdr:row>
      <xdr:rowOff>85725</xdr:rowOff>
    </xdr:from>
    <xdr:to>
      <xdr:col>9</xdr:col>
      <xdr:colOff>95250</xdr:colOff>
      <xdr:row>27</xdr:row>
      <xdr:rowOff>57150</xdr:rowOff>
    </xdr:to>
    <xdr:cxnSp macro="">
      <xdr:nvCxnSpPr>
        <xdr:cNvPr id="21" name="Conexão recta 20"/>
        <xdr:cNvCxnSpPr/>
      </xdr:nvCxnSpPr>
      <xdr:spPr>
        <a:xfrm>
          <a:off x="7305675" y="4667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400050</xdr:colOff>
      <xdr:row>14</xdr:row>
      <xdr:rowOff>123825</xdr:rowOff>
    </xdr:from>
    <xdr:to>
      <xdr:col>9</xdr:col>
      <xdr:colOff>438150</xdr:colOff>
      <xdr:row>27</xdr:row>
      <xdr:rowOff>95250</xdr:rowOff>
    </xdr:to>
    <xdr:cxnSp macro="">
      <xdr:nvCxnSpPr>
        <xdr:cNvPr id="23" name="Conexão recta 22"/>
        <xdr:cNvCxnSpPr/>
      </xdr:nvCxnSpPr>
      <xdr:spPr>
        <a:xfrm>
          <a:off x="7648575" y="5048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14</xdr:row>
      <xdr:rowOff>142875</xdr:rowOff>
    </xdr:from>
    <xdr:to>
      <xdr:col>10</xdr:col>
      <xdr:colOff>180975</xdr:colOff>
      <xdr:row>27</xdr:row>
      <xdr:rowOff>114300</xdr:rowOff>
    </xdr:to>
    <xdr:cxnSp macro="">
      <xdr:nvCxnSpPr>
        <xdr:cNvPr id="24" name="Conexão recta 23"/>
        <xdr:cNvCxnSpPr/>
      </xdr:nvCxnSpPr>
      <xdr:spPr>
        <a:xfrm>
          <a:off x="8001000" y="52387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504825</xdr:colOff>
      <xdr:row>14</xdr:row>
      <xdr:rowOff>152400</xdr:rowOff>
    </xdr:from>
    <xdr:to>
      <xdr:col>10</xdr:col>
      <xdr:colOff>542925</xdr:colOff>
      <xdr:row>27</xdr:row>
      <xdr:rowOff>123825</xdr:rowOff>
    </xdr:to>
    <xdr:cxnSp macro="">
      <xdr:nvCxnSpPr>
        <xdr:cNvPr id="25" name="Conexão recta 24"/>
        <xdr:cNvCxnSpPr/>
      </xdr:nvCxnSpPr>
      <xdr:spPr>
        <a:xfrm>
          <a:off x="8362950" y="5334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238125</xdr:colOff>
      <xdr:row>14</xdr:row>
      <xdr:rowOff>133350</xdr:rowOff>
    </xdr:from>
    <xdr:to>
      <xdr:col>11</xdr:col>
      <xdr:colOff>276225</xdr:colOff>
      <xdr:row>27</xdr:row>
      <xdr:rowOff>104775</xdr:rowOff>
    </xdr:to>
    <xdr:cxnSp macro="">
      <xdr:nvCxnSpPr>
        <xdr:cNvPr id="30" name="Conexão recta 29"/>
        <xdr:cNvCxnSpPr/>
      </xdr:nvCxnSpPr>
      <xdr:spPr>
        <a:xfrm>
          <a:off x="8705850" y="5143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14</xdr:row>
      <xdr:rowOff>95250</xdr:rowOff>
    </xdr:from>
    <xdr:to>
      <xdr:col>12</xdr:col>
      <xdr:colOff>19050</xdr:colOff>
      <xdr:row>27</xdr:row>
      <xdr:rowOff>66675</xdr:rowOff>
    </xdr:to>
    <xdr:cxnSp macro="">
      <xdr:nvCxnSpPr>
        <xdr:cNvPr id="32" name="Conexão recta 31"/>
        <xdr:cNvCxnSpPr/>
      </xdr:nvCxnSpPr>
      <xdr:spPr>
        <a:xfrm>
          <a:off x="9058275" y="4762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314325</xdr:colOff>
      <xdr:row>14</xdr:row>
      <xdr:rowOff>133350</xdr:rowOff>
    </xdr:from>
    <xdr:to>
      <xdr:col>12</xdr:col>
      <xdr:colOff>352425</xdr:colOff>
      <xdr:row>27</xdr:row>
      <xdr:rowOff>104775</xdr:rowOff>
    </xdr:to>
    <xdr:cxnSp macro="">
      <xdr:nvCxnSpPr>
        <xdr:cNvPr id="33" name="Conexão recta 32"/>
        <xdr:cNvCxnSpPr/>
      </xdr:nvCxnSpPr>
      <xdr:spPr>
        <a:xfrm>
          <a:off x="9391650" y="514350"/>
          <a:ext cx="38100" cy="2257425"/>
        </a:xfrm>
        <a:prstGeom prst="line">
          <a:avLst/>
        </a:prstGeom>
        <a:ln w="3175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14</xdr:row>
      <xdr:rowOff>104775</xdr:rowOff>
    </xdr:from>
    <xdr:to>
      <xdr:col>13</xdr:col>
      <xdr:colOff>66675</xdr:colOff>
      <xdr:row>27</xdr:row>
      <xdr:rowOff>76200</xdr:rowOff>
    </xdr:to>
    <xdr:cxnSp macro="">
      <xdr:nvCxnSpPr>
        <xdr:cNvPr id="34" name="Conexão recta 33"/>
        <xdr:cNvCxnSpPr/>
      </xdr:nvCxnSpPr>
      <xdr:spPr>
        <a:xfrm>
          <a:off x="9715500" y="48577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14</xdr:row>
      <xdr:rowOff>123825</xdr:rowOff>
    </xdr:from>
    <xdr:to>
      <xdr:col>13</xdr:col>
      <xdr:colOff>419100</xdr:colOff>
      <xdr:row>27</xdr:row>
      <xdr:rowOff>95250</xdr:rowOff>
    </xdr:to>
    <xdr:cxnSp macro="">
      <xdr:nvCxnSpPr>
        <xdr:cNvPr id="38" name="Conexão recta 37"/>
        <xdr:cNvCxnSpPr/>
      </xdr:nvCxnSpPr>
      <xdr:spPr>
        <a:xfrm>
          <a:off x="10067925" y="5048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14</xdr:row>
      <xdr:rowOff>133350</xdr:rowOff>
    </xdr:from>
    <xdr:to>
      <xdr:col>14</xdr:col>
      <xdr:colOff>161925</xdr:colOff>
      <xdr:row>27</xdr:row>
      <xdr:rowOff>104775</xdr:rowOff>
    </xdr:to>
    <xdr:cxnSp macro="">
      <xdr:nvCxnSpPr>
        <xdr:cNvPr id="39" name="Conexão recta 38"/>
        <xdr:cNvCxnSpPr/>
      </xdr:nvCxnSpPr>
      <xdr:spPr>
        <a:xfrm>
          <a:off x="10420350" y="5143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476250</xdr:colOff>
      <xdr:row>14</xdr:row>
      <xdr:rowOff>123825</xdr:rowOff>
    </xdr:from>
    <xdr:to>
      <xdr:col>14</xdr:col>
      <xdr:colOff>514350</xdr:colOff>
      <xdr:row>27</xdr:row>
      <xdr:rowOff>95250</xdr:rowOff>
    </xdr:to>
    <xdr:cxnSp macro="">
      <xdr:nvCxnSpPr>
        <xdr:cNvPr id="42" name="Conexão recta 41"/>
        <xdr:cNvCxnSpPr/>
      </xdr:nvCxnSpPr>
      <xdr:spPr>
        <a:xfrm>
          <a:off x="10772775" y="50482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238125</xdr:colOff>
      <xdr:row>14</xdr:row>
      <xdr:rowOff>104775</xdr:rowOff>
    </xdr:from>
    <xdr:to>
      <xdr:col>15</xdr:col>
      <xdr:colOff>276225</xdr:colOff>
      <xdr:row>27</xdr:row>
      <xdr:rowOff>76200</xdr:rowOff>
    </xdr:to>
    <xdr:cxnSp macro="">
      <xdr:nvCxnSpPr>
        <xdr:cNvPr id="43" name="Conexão recta 42"/>
        <xdr:cNvCxnSpPr/>
      </xdr:nvCxnSpPr>
      <xdr:spPr>
        <a:xfrm>
          <a:off x="11144250" y="485775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600075</xdr:colOff>
      <xdr:row>14</xdr:row>
      <xdr:rowOff>95250</xdr:rowOff>
    </xdr:from>
    <xdr:to>
      <xdr:col>16</xdr:col>
      <xdr:colOff>28575</xdr:colOff>
      <xdr:row>27</xdr:row>
      <xdr:rowOff>66675</xdr:rowOff>
    </xdr:to>
    <xdr:cxnSp macro="">
      <xdr:nvCxnSpPr>
        <xdr:cNvPr id="45" name="Conexão recta 44"/>
        <xdr:cNvCxnSpPr/>
      </xdr:nvCxnSpPr>
      <xdr:spPr>
        <a:xfrm>
          <a:off x="11506200" y="47625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342900</xdr:colOff>
      <xdr:row>14</xdr:row>
      <xdr:rowOff>152400</xdr:rowOff>
    </xdr:from>
    <xdr:to>
      <xdr:col>16</xdr:col>
      <xdr:colOff>381000</xdr:colOff>
      <xdr:row>27</xdr:row>
      <xdr:rowOff>123825</xdr:rowOff>
    </xdr:to>
    <xdr:cxnSp macro="">
      <xdr:nvCxnSpPr>
        <xdr:cNvPr id="46" name="Conexão recta 45"/>
        <xdr:cNvCxnSpPr/>
      </xdr:nvCxnSpPr>
      <xdr:spPr>
        <a:xfrm>
          <a:off x="11858625" y="533400"/>
          <a:ext cx="38100" cy="2257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28</xdr:row>
      <xdr:rowOff>114300</xdr:rowOff>
    </xdr:from>
    <xdr:to>
      <xdr:col>6</xdr:col>
      <xdr:colOff>361950</xdr:colOff>
      <xdr:row>29</xdr:row>
      <xdr:rowOff>171450</xdr:rowOff>
    </xdr:to>
    <xdr:sp macro="" textlink="">
      <xdr:nvSpPr>
        <xdr:cNvPr id="47" name="CaixaDeTexto 46"/>
        <xdr:cNvSpPr txBox="1"/>
      </xdr:nvSpPr>
      <xdr:spPr>
        <a:xfrm>
          <a:off x="4962525" y="2971800"/>
          <a:ext cx="8191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1º dia</a:t>
          </a:r>
        </a:p>
      </xdr:txBody>
    </xdr:sp>
    <xdr:clientData/>
  </xdr:twoCellAnchor>
  <xdr:twoCellAnchor>
    <xdr:from>
      <xdr:col>6</xdr:col>
      <xdr:colOff>361950</xdr:colOff>
      <xdr:row>29</xdr:row>
      <xdr:rowOff>47625</xdr:rowOff>
    </xdr:from>
    <xdr:to>
      <xdr:col>7</xdr:col>
      <xdr:colOff>533400</xdr:colOff>
      <xdr:row>29</xdr:row>
      <xdr:rowOff>57150</xdr:rowOff>
    </xdr:to>
    <xdr:cxnSp macro="">
      <xdr:nvCxnSpPr>
        <xdr:cNvPr id="53" name="Conexão recta unidireccional 52"/>
        <xdr:cNvCxnSpPr>
          <a:stCxn id="47" idx="3"/>
        </xdr:cNvCxnSpPr>
      </xdr:nvCxnSpPr>
      <xdr:spPr>
        <a:xfrm>
          <a:off x="5781675" y="3095625"/>
          <a:ext cx="7810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28</xdr:row>
      <xdr:rowOff>133350</xdr:rowOff>
    </xdr:from>
    <xdr:to>
      <xdr:col>10</xdr:col>
      <xdr:colOff>542925</xdr:colOff>
      <xdr:row>30</xdr:row>
      <xdr:rowOff>0</xdr:rowOff>
    </xdr:to>
    <xdr:sp macro="" textlink="">
      <xdr:nvSpPr>
        <xdr:cNvPr id="57" name="CaixaDeTexto 56"/>
        <xdr:cNvSpPr txBox="1"/>
      </xdr:nvSpPr>
      <xdr:spPr>
        <a:xfrm>
          <a:off x="7581900" y="2990850"/>
          <a:ext cx="8191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2º dia</a:t>
          </a:r>
        </a:p>
      </xdr:txBody>
    </xdr:sp>
    <xdr:clientData/>
  </xdr:twoCellAnchor>
  <xdr:twoCellAnchor>
    <xdr:from>
      <xdr:col>14</xdr:col>
      <xdr:colOff>238125</xdr:colOff>
      <xdr:row>28</xdr:row>
      <xdr:rowOff>123825</xdr:rowOff>
    </xdr:from>
    <xdr:to>
      <xdr:col>15</xdr:col>
      <xdr:colOff>447675</xdr:colOff>
      <xdr:row>29</xdr:row>
      <xdr:rowOff>180975</xdr:rowOff>
    </xdr:to>
    <xdr:sp macro="" textlink="">
      <xdr:nvSpPr>
        <xdr:cNvPr id="59" name="CaixaDeTexto 58"/>
        <xdr:cNvSpPr txBox="1"/>
      </xdr:nvSpPr>
      <xdr:spPr>
        <a:xfrm>
          <a:off x="10534650" y="2981325"/>
          <a:ext cx="8191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3º dia</a:t>
          </a:r>
        </a:p>
      </xdr:txBody>
    </xdr:sp>
    <xdr:clientData/>
  </xdr:twoCellAnchor>
  <xdr:twoCellAnchor>
    <xdr:from>
      <xdr:col>10</xdr:col>
      <xdr:colOff>590550</xdr:colOff>
      <xdr:row>29</xdr:row>
      <xdr:rowOff>76200</xdr:rowOff>
    </xdr:from>
    <xdr:to>
      <xdr:col>12</xdr:col>
      <xdr:colOff>352425</xdr:colOff>
      <xdr:row>29</xdr:row>
      <xdr:rowOff>95250</xdr:rowOff>
    </xdr:to>
    <xdr:cxnSp macro="">
      <xdr:nvCxnSpPr>
        <xdr:cNvPr id="63" name="Conexão recta unidireccional 62"/>
        <xdr:cNvCxnSpPr/>
      </xdr:nvCxnSpPr>
      <xdr:spPr>
        <a:xfrm>
          <a:off x="8448675" y="3124200"/>
          <a:ext cx="98107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161925</xdr:colOff>
      <xdr:row>29</xdr:row>
      <xdr:rowOff>47625</xdr:rowOff>
    </xdr:from>
    <xdr:to>
      <xdr:col>17</xdr:col>
      <xdr:colOff>57150</xdr:colOff>
      <xdr:row>29</xdr:row>
      <xdr:rowOff>57150</xdr:rowOff>
    </xdr:to>
    <xdr:cxnSp macro="">
      <xdr:nvCxnSpPr>
        <xdr:cNvPr id="65" name="Conexão recta unidireccional 64"/>
        <xdr:cNvCxnSpPr/>
      </xdr:nvCxnSpPr>
      <xdr:spPr>
        <a:xfrm flipV="1">
          <a:off x="11068050" y="3095625"/>
          <a:ext cx="11144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29</xdr:row>
      <xdr:rowOff>38100</xdr:rowOff>
    </xdr:from>
    <xdr:to>
      <xdr:col>5</xdr:col>
      <xdr:colOff>152400</xdr:colOff>
      <xdr:row>29</xdr:row>
      <xdr:rowOff>47625</xdr:rowOff>
    </xdr:to>
    <xdr:cxnSp macro="">
      <xdr:nvCxnSpPr>
        <xdr:cNvPr id="70" name="Conexão recta unidireccional 69"/>
        <xdr:cNvCxnSpPr>
          <a:stCxn id="47" idx="1"/>
        </xdr:cNvCxnSpPr>
      </xdr:nvCxnSpPr>
      <xdr:spPr>
        <a:xfrm flipH="1" flipV="1">
          <a:off x="3981450" y="3086100"/>
          <a:ext cx="981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29</xdr:row>
      <xdr:rowOff>38100</xdr:rowOff>
    </xdr:from>
    <xdr:to>
      <xdr:col>9</xdr:col>
      <xdr:colOff>390525</xdr:colOff>
      <xdr:row>29</xdr:row>
      <xdr:rowOff>47625</xdr:rowOff>
    </xdr:to>
    <xdr:cxnSp macro="">
      <xdr:nvCxnSpPr>
        <xdr:cNvPr id="71" name="Conexão recta unidireccional 70"/>
        <xdr:cNvCxnSpPr/>
      </xdr:nvCxnSpPr>
      <xdr:spPr>
        <a:xfrm flipH="1" flipV="1">
          <a:off x="6657975" y="3086100"/>
          <a:ext cx="981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29</xdr:row>
      <xdr:rowOff>76200</xdr:rowOff>
    </xdr:from>
    <xdr:to>
      <xdr:col>14</xdr:col>
      <xdr:colOff>285750</xdr:colOff>
      <xdr:row>29</xdr:row>
      <xdr:rowOff>85725</xdr:rowOff>
    </xdr:to>
    <xdr:cxnSp macro="">
      <xdr:nvCxnSpPr>
        <xdr:cNvPr id="72" name="Conexão recta unidireccional 71"/>
        <xdr:cNvCxnSpPr/>
      </xdr:nvCxnSpPr>
      <xdr:spPr>
        <a:xfrm flipH="1" flipV="1">
          <a:off x="9601200" y="3124200"/>
          <a:ext cx="981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12</xdr:row>
      <xdr:rowOff>180975</xdr:rowOff>
    </xdr:from>
    <xdr:to>
      <xdr:col>17</xdr:col>
      <xdr:colOff>38100</xdr:colOff>
      <xdr:row>14</xdr:row>
      <xdr:rowOff>95250</xdr:rowOff>
    </xdr:to>
    <xdr:sp macro="" textlink="">
      <xdr:nvSpPr>
        <xdr:cNvPr id="73" name="Arredondar Rectângulo de Canto Simples 72"/>
        <xdr:cNvSpPr/>
      </xdr:nvSpPr>
      <xdr:spPr>
        <a:xfrm>
          <a:off x="3895725" y="371475"/>
          <a:ext cx="8267700" cy="104775"/>
        </a:xfrm>
        <a:prstGeom prst="round1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219075</xdr:colOff>
      <xdr:row>11</xdr:row>
      <xdr:rowOff>104775</xdr:rowOff>
    </xdr:from>
    <xdr:to>
      <xdr:col>7</xdr:col>
      <xdr:colOff>428625</xdr:colOff>
      <xdr:row>12</xdr:row>
      <xdr:rowOff>161925</xdr:rowOff>
    </xdr:to>
    <xdr:sp macro="" textlink="">
      <xdr:nvSpPr>
        <xdr:cNvPr id="74" name="CaixaDeTexto 73"/>
        <xdr:cNvSpPr txBox="1"/>
      </xdr:nvSpPr>
      <xdr:spPr>
        <a:xfrm>
          <a:off x="5638800" y="104775"/>
          <a:ext cx="8191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Regadeira</a:t>
          </a:r>
        </a:p>
      </xdr:txBody>
    </xdr:sp>
    <xdr:clientData/>
  </xdr:twoCellAnchor>
  <xdr:twoCellAnchor>
    <xdr:from>
      <xdr:col>3</xdr:col>
      <xdr:colOff>266700</xdr:colOff>
      <xdr:row>27</xdr:row>
      <xdr:rowOff>104775</xdr:rowOff>
    </xdr:from>
    <xdr:to>
      <xdr:col>17</xdr:col>
      <xdr:colOff>114300</xdr:colOff>
      <xdr:row>28</xdr:row>
      <xdr:rowOff>0</xdr:rowOff>
    </xdr:to>
    <xdr:sp macro="" textlink="">
      <xdr:nvSpPr>
        <xdr:cNvPr id="75" name="Rectângulo 74"/>
        <xdr:cNvSpPr/>
      </xdr:nvSpPr>
      <xdr:spPr>
        <a:xfrm>
          <a:off x="3990975" y="2771775"/>
          <a:ext cx="8382000" cy="857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495300</xdr:colOff>
      <xdr:row>25</xdr:row>
      <xdr:rowOff>171451</xdr:rowOff>
    </xdr:from>
    <xdr:to>
      <xdr:col>11</xdr:col>
      <xdr:colOff>485775</xdr:colOff>
      <xdr:row>27</xdr:row>
      <xdr:rowOff>38101</xdr:rowOff>
    </xdr:to>
    <xdr:sp macro="" textlink="">
      <xdr:nvSpPr>
        <xdr:cNvPr id="76" name="CaixaDeTexto 75"/>
        <xdr:cNvSpPr txBox="1"/>
      </xdr:nvSpPr>
      <xdr:spPr>
        <a:xfrm>
          <a:off x="7134225" y="2457451"/>
          <a:ext cx="18192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Vala de drenagem</a:t>
          </a:r>
        </a:p>
      </xdr:txBody>
    </xdr:sp>
    <xdr:clientData/>
  </xdr:twoCellAnchor>
  <xdr:twoCellAnchor>
    <xdr:from>
      <xdr:col>3</xdr:col>
      <xdr:colOff>338138</xdr:colOff>
      <xdr:row>16</xdr:row>
      <xdr:rowOff>176213</xdr:rowOff>
    </xdr:from>
    <xdr:to>
      <xdr:col>3</xdr:col>
      <xdr:colOff>557213</xdr:colOff>
      <xdr:row>24</xdr:row>
      <xdr:rowOff>138113</xdr:rowOff>
    </xdr:to>
    <xdr:sp macro="" textlink="">
      <xdr:nvSpPr>
        <xdr:cNvPr id="77" name="CaixaDeTexto 76"/>
        <xdr:cNvSpPr txBox="1"/>
      </xdr:nvSpPr>
      <xdr:spPr>
        <a:xfrm rot="16200000">
          <a:off x="3390901" y="1476375"/>
          <a:ext cx="1295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Setor 1</a:t>
          </a:r>
        </a:p>
      </xdr:txBody>
    </xdr:sp>
    <xdr:clientData/>
  </xdr:twoCellAnchor>
  <xdr:twoCellAnchor>
    <xdr:from>
      <xdr:col>7</xdr:col>
      <xdr:colOff>266700</xdr:colOff>
      <xdr:row>16</xdr:row>
      <xdr:rowOff>171450</xdr:rowOff>
    </xdr:from>
    <xdr:to>
      <xdr:col>7</xdr:col>
      <xdr:colOff>485775</xdr:colOff>
      <xdr:row>24</xdr:row>
      <xdr:rowOff>133350</xdr:rowOff>
    </xdr:to>
    <xdr:sp macro="" textlink="">
      <xdr:nvSpPr>
        <xdr:cNvPr id="79" name="CaixaDeTexto 78"/>
        <xdr:cNvSpPr txBox="1"/>
      </xdr:nvSpPr>
      <xdr:spPr>
        <a:xfrm rot="16200000">
          <a:off x="5757863" y="1471612"/>
          <a:ext cx="1295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Setor 8</a:t>
          </a:r>
        </a:p>
      </xdr:txBody>
    </xdr:sp>
    <xdr:clientData/>
  </xdr:twoCellAnchor>
  <xdr:twoCellAnchor>
    <xdr:from>
      <xdr:col>12</xdr:col>
      <xdr:colOff>57150</xdr:colOff>
      <xdr:row>16</xdr:row>
      <xdr:rowOff>152400</xdr:rowOff>
    </xdr:from>
    <xdr:to>
      <xdr:col>12</xdr:col>
      <xdr:colOff>276225</xdr:colOff>
      <xdr:row>24</xdr:row>
      <xdr:rowOff>114300</xdr:rowOff>
    </xdr:to>
    <xdr:sp macro="" textlink="">
      <xdr:nvSpPr>
        <xdr:cNvPr id="80" name="CaixaDeTexto 79"/>
        <xdr:cNvSpPr txBox="1"/>
      </xdr:nvSpPr>
      <xdr:spPr>
        <a:xfrm rot="16200000">
          <a:off x="8596313" y="1452562"/>
          <a:ext cx="1295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Setor 16</a:t>
          </a:r>
        </a:p>
      </xdr:txBody>
    </xdr:sp>
    <xdr:clientData/>
  </xdr:twoCellAnchor>
  <xdr:twoCellAnchor>
    <xdr:from>
      <xdr:col>16</xdr:col>
      <xdr:colOff>400050</xdr:colOff>
      <xdr:row>17</xdr:row>
      <xdr:rowOff>19050</xdr:rowOff>
    </xdr:from>
    <xdr:to>
      <xdr:col>17</xdr:col>
      <xdr:colOff>9525</xdr:colOff>
      <xdr:row>24</xdr:row>
      <xdr:rowOff>171450</xdr:rowOff>
    </xdr:to>
    <xdr:sp macro="" textlink="">
      <xdr:nvSpPr>
        <xdr:cNvPr id="82" name="CaixaDeTexto 81"/>
        <xdr:cNvSpPr txBox="1"/>
      </xdr:nvSpPr>
      <xdr:spPr>
        <a:xfrm rot="16200000">
          <a:off x="11377613" y="1509712"/>
          <a:ext cx="1295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Setor 24</a:t>
          </a:r>
        </a:p>
      </xdr:txBody>
    </xdr:sp>
    <xdr:clientData/>
  </xdr:twoCellAnchor>
  <xdr:oneCellAnchor>
    <xdr:from>
      <xdr:col>4</xdr:col>
      <xdr:colOff>402548</xdr:colOff>
      <xdr:row>30</xdr:row>
      <xdr:rowOff>33320</xdr:rowOff>
    </xdr:from>
    <xdr:ext cx="1902004" cy="3516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ixaDeTexto 2"/>
            <xdr:cNvSpPr txBox="1"/>
          </xdr:nvSpPr>
          <xdr:spPr>
            <a:xfrm>
              <a:off x="4847548" y="5412983"/>
              <a:ext cx="1902004" cy="3516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pt-PT" sz="1100" b="0" i="1">
                      <a:latin typeface="Cambria Math"/>
                    </a:rPr>
                    <m:t>𝑁𝑏</m:t>
                  </m:r>
                  <m:r>
                    <a:rPr lang="pt-PT" sz="1100" b="0" i="1">
                      <a:latin typeface="Cambria Math"/>
                    </a:rPr>
                    <m:t>=</m:t>
                  </m:r>
                  <m:r>
                    <a:rPr lang="pt-PT" sz="1100" b="0" i="1">
                      <a:latin typeface="Cambria Math" panose="02040503050406030204" pitchFamily="18" charset="0"/>
                    </a:rPr>
                    <m:t>𝑁𝑙</m:t>
                  </m:r>
                  <m:r>
                    <a:rPr lang="pt-PT" sz="1100" b="0" i="1"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pt-PT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pt-PT" sz="1100" b="0" i="1">
                          <a:latin typeface="Cambria Math"/>
                          <a:ea typeface="Cambria Math"/>
                        </a:rPr>
                        <m:t>100</m:t>
                      </m:r>
                    </m:num>
                    <m:den>
                      <m:r>
                        <a:rPr lang="pt-PT" sz="1100" b="0" i="1">
                          <a:latin typeface="Cambria Math"/>
                          <a:ea typeface="Cambria Math"/>
                        </a:rPr>
                        <m:t>𝐸𝑓</m:t>
                      </m:r>
                    </m:den>
                  </m:f>
                </m:oMath>
              </a14:m>
              <a:r>
                <a:rPr lang="pt-PT" sz="1100"/>
                <a:t> </a:t>
              </a:r>
            </a:p>
          </xdr:txBody>
        </xdr:sp>
      </mc:Choice>
      <mc:Fallback>
        <xdr:sp macro="" textlink="">
          <xdr:nvSpPr>
            <xdr:cNvPr id="3" name="CaixaDeTexto 2"/>
            <xdr:cNvSpPr txBox="1"/>
          </xdr:nvSpPr>
          <xdr:spPr>
            <a:xfrm>
              <a:off x="4847548" y="5412983"/>
              <a:ext cx="1902004" cy="3516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𝑁𝑏=</a:t>
              </a:r>
              <a:r>
                <a:rPr lang="pt-PT" sz="1100" b="0" i="0">
                  <a:latin typeface="Cambria Math" panose="02040503050406030204" pitchFamily="18" charset="0"/>
                </a:rPr>
                <a:t>𝑁𝑙</a:t>
              </a:r>
              <a:r>
                <a:rPr lang="pt-PT" sz="1100" b="0" i="0">
                  <a:latin typeface="Cambria Math"/>
                  <a:ea typeface="Cambria Math"/>
                </a:rPr>
                <a:t>×100</a:t>
              </a:r>
              <a:r>
                <a:rPr lang="pt-PT" sz="11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pt-PT" sz="1100" b="0" i="0">
                  <a:latin typeface="Cambria Math"/>
                  <a:ea typeface="Cambria Math"/>
                </a:rPr>
                <a:t>𝐸𝑓</a:t>
              </a:r>
              <a:r>
                <a:rPr lang="pt-PT" sz="1100"/>
                <a:t> </a:t>
              </a:r>
            </a:p>
          </xdr:txBody>
        </xdr:sp>
      </mc:Fallback>
    </mc:AlternateContent>
    <xdr:clientData/>
  </xdr:oneCellAnchor>
  <xdr:oneCellAnchor>
    <xdr:from>
      <xdr:col>7</xdr:col>
      <xdr:colOff>149830</xdr:colOff>
      <xdr:row>40</xdr:row>
      <xdr:rowOff>71349</xdr:rowOff>
    </xdr:from>
    <xdr:ext cx="1902004" cy="4103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CaixaDeTexto 43"/>
            <xdr:cNvSpPr txBox="1"/>
          </xdr:nvSpPr>
          <xdr:spPr>
            <a:xfrm>
              <a:off x="6414212" y="7306068"/>
              <a:ext cx="1902004" cy="4103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a:rPr lang="pt-PT" sz="1100" b="0" i="1">
                            <a:latin typeface="Cambria Math"/>
                          </a:rPr>
                          <m:t>𝑝</m:t>
                        </m:r>
                      </m:sub>
                    </m:sSub>
                    <m:r>
                      <a:rPr lang="pt-PT" sz="1100" b="0" i="1">
                        <a:latin typeface="Cambria Math"/>
                      </a:rPr>
                      <m:t>=</m:t>
                    </m:r>
                    <m:r>
                      <a:rPr lang="pt-PT" sz="1100" b="0" i="1">
                        <a:latin typeface="Cambria Math"/>
                      </a:rPr>
                      <m:t>𝑁𝑏</m:t>
                    </m:r>
                    <m:r>
                      <a:rPr lang="pt-PT" sz="11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  <a:ea typeface="Cambria Math"/>
                          </a:rPr>
                          <m:t>24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  <a:ea typeface="Cambria Math"/>
                          </a:rPr>
                          <m:t>𝑡𝑟</m:t>
                        </m:r>
                      </m:den>
                    </m:f>
                    <m:r>
                      <a:rPr lang="pt-PT" sz="1100" b="0" i="1">
                        <a:latin typeface="Cambria Math"/>
                        <a:ea typeface="Cambria Math"/>
                      </a:rPr>
                      <m:t>×</m:t>
                    </m:r>
                    <m:r>
                      <a:rPr lang="pt-PT" sz="1100" b="0" i="1">
                        <a:latin typeface="Cambria Math"/>
                        <a:ea typeface="Cambria Math"/>
                      </a:rPr>
                      <m:t>𝐴</m:t>
                    </m:r>
                  </m:oMath>
                </m:oMathPara>
              </a14:m>
              <a:endParaRPr lang="pt-PT" sz="1100"/>
            </a:p>
          </xdr:txBody>
        </xdr:sp>
      </mc:Choice>
      <mc:Fallback>
        <xdr:sp macro="" textlink="">
          <xdr:nvSpPr>
            <xdr:cNvPr id="44" name="CaixaDeTexto 43"/>
            <xdr:cNvSpPr txBox="1"/>
          </xdr:nvSpPr>
          <xdr:spPr>
            <a:xfrm>
              <a:off x="6414212" y="7306068"/>
              <a:ext cx="1902004" cy="4103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𝑄</a:t>
              </a:r>
              <a:r>
                <a:rPr lang="pt-PT" sz="1100" b="0" i="0">
                  <a:latin typeface="Cambria Math" panose="02040503050406030204" pitchFamily="18" charset="0"/>
                </a:rPr>
                <a:t>_</a:t>
              </a:r>
              <a:r>
                <a:rPr lang="pt-PT" sz="1100" b="0" i="0">
                  <a:latin typeface="Cambria Math"/>
                </a:rPr>
                <a:t>𝑝=𝑁𝑏</a:t>
              </a:r>
              <a:r>
                <a:rPr lang="pt-PT" sz="1100" b="0" i="0">
                  <a:latin typeface="Cambria Math"/>
                  <a:ea typeface="Cambria Math"/>
                </a:rPr>
                <a:t>×24</a:t>
              </a:r>
              <a:r>
                <a:rPr lang="pt-PT" sz="11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pt-PT" sz="1100" b="0" i="0">
                  <a:latin typeface="Cambria Math"/>
                  <a:ea typeface="Cambria Math"/>
                </a:rPr>
                <a:t>𝑡𝑟×𝐴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7</xdr:col>
      <xdr:colOff>563079</xdr:colOff>
      <xdr:row>30</xdr:row>
      <xdr:rowOff>19050</xdr:rowOff>
    </xdr:from>
    <xdr:ext cx="6771527" cy="48558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aixaDeTexto 4"/>
            <xdr:cNvSpPr txBox="1"/>
          </xdr:nvSpPr>
          <xdr:spPr>
            <a:xfrm>
              <a:off x="6827461" y="5398713"/>
              <a:ext cx="6771527" cy="4855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400"/>
                <a:t>1 mm/dia =1</a:t>
              </a:r>
              <a14:m>
                <m:oMath xmlns:m="http://schemas.openxmlformats.org/officeDocument/2006/math">
                  <m:f>
                    <m:fPr>
                      <m:ctrlPr>
                        <a:rPr lang="pt-PT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PT" sz="1400" b="0" i="1">
                          <a:latin typeface="Cambria Math"/>
                        </a:rPr>
                        <m:t>𝑙</m:t>
                      </m:r>
                    </m:num>
                    <m:den>
                      <m:sSup>
                        <m:sSupPr>
                          <m:ctrlPr>
                            <a:rPr lang="pt-PT" sz="14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pt-PT" sz="1400" b="0" i="1">
                              <a:latin typeface="Cambria Math"/>
                            </a:rPr>
                            <m:t>𝑚</m:t>
                          </m:r>
                        </m:e>
                        <m:sup>
                          <m:r>
                            <a:rPr lang="pt-PT" sz="1400" b="0" i="1">
                              <a:latin typeface="Cambria Math"/>
                            </a:rPr>
                            <m:t>2</m:t>
                          </m:r>
                        </m:sup>
                      </m:sSup>
                      <m:r>
                        <a:rPr lang="pt-PT" sz="1400" b="0" i="1">
                          <a:latin typeface="Cambria Math"/>
                        </a:rPr>
                        <m:t>𝑑𝑖𝑎</m:t>
                      </m:r>
                    </m:den>
                  </m:f>
                  <m:r>
                    <a:rPr lang="pt-PT" sz="1400" b="0" i="1">
                      <a:latin typeface="Cambria Math"/>
                    </a:rPr>
                    <m:t>=1</m:t>
                  </m:r>
                  <m:f>
                    <m:fPr>
                      <m:ctrlPr>
                        <a:rPr lang="pt-PT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PT" sz="1400" b="0" i="1">
                          <a:latin typeface="Cambria Math"/>
                        </a:rPr>
                        <m:t>𝑙</m:t>
                      </m:r>
                    </m:num>
                    <m:den>
                      <m:f>
                        <m:fPr>
                          <m:ctrlPr>
                            <a:rPr lang="pt-PT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pt-PT" sz="1400" b="0" i="1">
                              <a:latin typeface="Cambria Math"/>
                            </a:rPr>
                            <m:t>1</m:t>
                          </m:r>
                        </m:num>
                        <m:den>
                          <m:r>
                            <a:rPr lang="pt-PT" sz="1400" b="0" i="1">
                              <a:latin typeface="Cambria Math"/>
                            </a:rPr>
                            <m:t>10000</m:t>
                          </m:r>
                        </m:den>
                      </m:f>
                      <m:r>
                        <a:rPr lang="pt-PT" sz="1400" b="0" i="1">
                          <a:latin typeface="Cambria Math"/>
                        </a:rPr>
                        <m:t>h𝑎</m:t>
                      </m:r>
                      <m:r>
                        <a:rPr lang="pt-PT" sz="1400" b="0" i="1">
                          <a:latin typeface="Cambria Math"/>
                          <a:ea typeface="Cambria Math"/>
                        </a:rPr>
                        <m:t>×24∗3600</m:t>
                      </m:r>
                      <m:r>
                        <a:rPr lang="pt-PT" sz="1400" b="0" i="1">
                          <a:latin typeface="Cambria Math"/>
                          <a:ea typeface="Cambria Math"/>
                        </a:rPr>
                        <m:t>𝑠</m:t>
                      </m:r>
                    </m:den>
                  </m:f>
                  <m:r>
                    <a:rPr lang="pt-PT" sz="1400" b="0" i="1">
                      <a:latin typeface="Cambria Math"/>
                      <a:ea typeface="Cambria Math"/>
                    </a:rPr>
                    <m:t>=1</m:t>
                  </m:r>
                  <m:f>
                    <m:fPr>
                      <m:ctrlPr>
                        <a:rPr lang="pt-PT" sz="14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pt-PT" sz="1400" b="0" i="1">
                          <a:latin typeface="Cambria Math"/>
                          <a:ea typeface="Cambria Math"/>
                        </a:rPr>
                        <m:t>𝑙</m:t>
                      </m:r>
                    </m:num>
                    <m:den>
                      <m:r>
                        <a:rPr lang="pt-PT" sz="1400" b="0" i="1">
                          <a:latin typeface="Cambria Math"/>
                          <a:ea typeface="Cambria Math"/>
                        </a:rPr>
                        <m:t>8.6 4 </m:t>
                      </m:r>
                      <m:r>
                        <a:rPr lang="pt-PT" sz="1400" b="0" i="1">
                          <a:latin typeface="Cambria Math"/>
                          <a:ea typeface="Cambria Math"/>
                        </a:rPr>
                        <m:t>𝑠</m:t>
                      </m:r>
                      <m:r>
                        <a:rPr lang="pt-PT" sz="1400" b="0" i="1">
                          <a:latin typeface="Cambria Math"/>
                          <a:ea typeface="Cambria Math"/>
                        </a:rPr>
                        <m:t>.</m:t>
                      </m:r>
                      <m:r>
                        <a:rPr lang="pt-PT" sz="1400" b="0" i="1">
                          <a:latin typeface="Cambria Math"/>
                          <a:ea typeface="Cambria Math"/>
                        </a:rPr>
                        <m:t>h𝑎</m:t>
                      </m:r>
                    </m:den>
                  </m:f>
                  <m:r>
                    <a:rPr lang="pt-PT" sz="1400" b="0" i="1">
                      <a:latin typeface="Cambria Math"/>
                      <a:ea typeface="Cambria Math"/>
                    </a:rPr>
                    <m:t>=0.11574</m:t>
                  </m:r>
                  <m:f>
                    <m:fPr>
                      <m:ctrlPr>
                        <a:rPr lang="pt-PT" sz="14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pt-PT" sz="1400" b="0" i="1">
                          <a:latin typeface="Cambria Math"/>
                          <a:ea typeface="Cambria Math"/>
                        </a:rPr>
                        <m:t>𝑙</m:t>
                      </m:r>
                    </m:num>
                    <m:den>
                      <m:r>
                        <a:rPr lang="pt-PT" sz="1400" b="0" i="1">
                          <a:latin typeface="Cambria Math"/>
                          <a:ea typeface="Cambria Math"/>
                        </a:rPr>
                        <m:t>𝑠</m:t>
                      </m:r>
                      <m:r>
                        <a:rPr lang="pt-PT" sz="1400" b="0" i="1">
                          <a:latin typeface="Cambria Math"/>
                          <a:ea typeface="Cambria Math"/>
                        </a:rPr>
                        <m:t>.</m:t>
                      </m:r>
                      <m:r>
                        <a:rPr lang="pt-PT" sz="1400" b="0" i="1">
                          <a:latin typeface="Cambria Math"/>
                          <a:ea typeface="Cambria Math"/>
                        </a:rPr>
                        <m:t>h𝑎</m:t>
                      </m:r>
                    </m:den>
                  </m:f>
                </m:oMath>
              </a14:m>
              <a:endParaRPr lang="pt-PT" sz="1400"/>
            </a:p>
          </xdr:txBody>
        </xdr:sp>
      </mc:Choice>
      <mc:Fallback>
        <xdr:sp macro="" textlink="">
          <xdr:nvSpPr>
            <xdr:cNvPr id="5" name="CaixaDeTexto 4"/>
            <xdr:cNvSpPr txBox="1"/>
          </xdr:nvSpPr>
          <xdr:spPr>
            <a:xfrm>
              <a:off x="6827461" y="5398713"/>
              <a:ext cx="6771527" cy="4855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400"/>
                <a:t>1 mm/dia =1</a:t>
              </a:r>
              <a:r>
                <a:rPr lang="pt-PT" sz="1400" b="0" i="0">
                  <a:latin typeface="Cambria Math"/>
                </a:rPr>
                <a:t>𝑙</a:t>
              </a:r>
              <a:r>
                <a:rPr lang="pt-PT" sz="1400" b="0" i="0">
                  <a:latin typeface="Cambria Math" panose="02040503050406030204" pitchFamily="18" charset="0"/>
                </a:rPr>
                <a:t>/(</a:t>
              </a:r>
              <a:r>
                <a:rPr lang="pt-PT" sz="1400" b="0" i="0">
                  <a:latin typeface="Cambria Math"/>
                </a:rPr>
                <a:t>𝑚</a:t>
              </a:r>
              <a:r>
                <a:rPr lang="pt-PT" sz="1400" b="0" i="0">
                  <a:latin typeface="Cambria Math" panose="02040503050406030204" pitchFamily="18" charset="0"/>
                </a:rPr>
                <a:t>^</a:t>
              </a:r>
              <a:r>
                <a:rPr lang="pt-PT" sz="1400" b="0" i="0">
                  <a:latin typeface="Cambria Math"/>
                </a:rPr>
                <a:t>2 𝑑𝑖𝑎</a:t>
              </a:r>
              <a:r>
                <a:rPr lang="pt-PT" sz="1400" b="0" i="0">
                  <a:latin typeface="Cambria Math" panose="02040503050406030204" pitchFamily="18" charset="0"/>
                </a:rPr>
                <a:t>)</a:t>
              </a:r>
              <a:r>
                <a:rPr lang="pt-PT" sz="1400" b="0" i="0">
                  <a:latin typeface="Cambria Math"/>
                </a:rPr>
                <a:t>=1 𝑙</a:t>
              </a:r>
              <a:r>
                <a:rPr lang="pt-PT" sz="1400" b="0" i="0">
                  <a:latin typeface="Cambria Math" panose="02040503050406030204" pitchFamily="18" charset="0"/>
                </a:rPr>
                <a:t>/(</a:t>
              </a:r>
              <a:r>
                <a:rPr lang="pt-PT" sz="1400" b="0" i="0">
                  <a:latin typeface="Cambria Math"/>
                </a:rPr>
                <a:t>1</a:t>
              </a:r>
              <a:r>
                <a:rPr lang="pt-PT" sz="1400" b="0" i="0">
                  <a:latin typeface="Cambria Math" panose="02040503050406030204" pitchFamily="18" charset="0"/>
                </a:rPr>
                <a:t>/</a:t>
              </a:r>
              <a:r>
                <a:rPr lang="pt-PT" sz="1400" b="0" i="0">
                  <a:latin typeface="Cambria Math"/>
                </a:rPr>
                <a:t>10000 ℎ𝑎</a:t>
              </a:r>
              <a:r>
                <a:rPr lang="pt-PT" sz="1400" b="0" i="0">
                  <a:latin typeface="Cambria Math"/>
                  <a:ea typeface="Cambria Math"/>
                </a:rPr>
                <a:t>×24∗3600𝑠</a:t>
              </a:r>
              <a:r>
                <a:rPr lang="pt-PT" sz="1400" b="0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pt-PT" sz="1400" b="0" i="0">
                  <a:latin typeface="Cambria Math"/>
                  <a:ea typeface="Cambria Math"/>
                </a:rPr>
                <a:t>=1 𝑙</a:t>
              </a:r>
              <a:r>
                <a:rPr lang="pt-PT" sz="1400" b="0" i="0">
                  <a:latin typeface="Cambria Math" panose="02040503050406030204" pitchFamily="18" charset="0"/>
                  <a:ea typeface="Cambria Math"/>
                </a:rPr>
                <a:t>/(</a:t>
              </a:r>
              <a:r>
                <a:rPr lang="pt-PT" sz="1400" b="0" i="0">
                  <a:latin typeface="Cambria Math"/>
                  <a:ea typeface="Cambria Math"/>
                </a:rPr>
                <a:t>8.6 4 𝑠.ℎ𝑎</a:t>
              </a:r>
              <a:r>
                <a:rPr lang="pt-PT" sz="1400" b="0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pt-PT" sz="1400" b="0" i="0">
                  <a:latin typeface="Cambria Math"/>
                  <a:ea typeface="Cambria Math"/>
                </a:rPr>
                <a:t>=0.11574 𝑙</a:t>
              </a:r>
              <a:r>
                <a:rPr lang="pt-PT" sz="1400" b="0" i="0">
                  <a:latin typeface="Cambria Math" panose="02040503050406030204" pitchFamily="18" charset="0"/>
                  <a:ea typeface="Cambria Math"/>
                </a:rPr>
                <a:t>/(</a:t>
              </a:r>
              <a:r>
                <a:rPr lang="pt-PT" sz="1400" b="0" i="0">
                  <a:latin typeface="Cambria Math"/>
                  <a:ea typeface="Cambria Math"/>
                </a:rPr>
                <a:t>𝑠.ℎ𝑎</a:t>
              </a:r>
              <a:r>
                <a:rPr lang="pt-PT" sz="1400" b="0" i="0">
                  <a:latin typeface="Cambria Math" panose="02040503050406030204" pitchFamily="18" charset="0"/>
                  <a:ea typeface="Cambria Math"/>
                </a:rPr>
                <a:t>)</a:t>
              </a:r>
              <a:endParaRPr lang="pt-PT" sz="1400"/>
            </a:p>
          </xdr:txBody>
        </xdr:sp>
      </mc:Fallback>
    </mc:AlternateContent>
    <xdr:clientData/>
  </xdr:oneCellAnchor>
  <xdr:twoCellAnchor>
    <xdr:from>
      <xdr:col>0</xdr:col>
      <xdr:colOff>0</xdr:colOff>
      <xdr:row>1</xdr:row>
      <xdr:rowOff>0</xdr:rowOff>
    </xdr:from>
    <xdr:to>
      <xdr:col>11</xdr:col>
      <xdr:colOff>269625</xdr:colOff>
      <xdr:row>9</xdr:row>
      <xdr:rowOff>59005</xdr:rowOff>
    </xdr:to>
    <xdr:sp macro="" textlink="">
      <xdr:nvSpPr>
        <xdr:cNvPr id="52" name="CaixaDeTexto 51"/>
        <xdr:cNvSpPr txBox="1"/>
      </xdr:nvSpPr>
      <xdr:spPr>
        <a:xfrm>
          <a:off x="0" y="185506"/>
          <a:ext cx="895985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Considere uma parcela retangular,</a:t>
          </a:r>
          <a:r>
            <a:rPr lang="pt-PT" sz="1100" baseline="0"/>
            <a:t> cultivada com milho, com 500 m de comprimento e 200 m de largura. O solo é de textura areno-limosa com uma taxa básica de infiltração de 20 mm/h. Pretende-se regar a parcela com rega por sulcos, abastecidos por uma regadeira colocada num dos lados da parcela. A distância entre sulcos é de 0,9 m. As necessidades de rega no período de ponta são de 7 mm/dia e a eficiência de rega é de 70%. O tempo máximo de rega diário é de 12 horas (das 7h às 19.00 h).  </a:t>
          </a:r>
        </a:p>
        <a:p>
          <a:r>
            <a:rPr lang="pt-PT" sz="1100" baseline="0"/>
            <a:t>Defina um esquema de divisão em setores, calcule o nº sulcos que funcionam que funcionam simultaneamente e determine o caudal necessário para o funcionamento do sistema de rega</a:t>
          </a:r>
          <a:endParaRPr lang="pt-PT" sz="1100"/>
        </a:p>
      </xdr:txBody>
    </xdr:sp>
    <xdr:clientData/>
  </xdr:twoCellAnchor>
  <xdr:oneCellAnchor>
    <xdr:from>
      <xdr:col>7</xdr:col>
      <xdr:colOff>235450</xdr:colOff>
      <xdr:row>32</xdr:row>
      <xdr:rowOff>156967</xdr:rowOff>
    </xdr:from>
    <xdr:ext cx="1902004" cy="42383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8" name="CaixaDeTexto 57"/>
            <xdr:cNvSpPr txBox="1"/>
          </xdr:nvSpPr>
          <xdr:spPr>
            <a:xfrm>
              <a:off x="6499832" y="5907641"/>
              <a:ext cx="1902004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𝑠𝑢𝑙𝑐𝑜</m:t>
                        </m:r>
                      </m:sub>
                    </m:sSub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sSub>
                          <m:sSubPr>
                            <m:ctrlPr>
                              <a:rPr lang="pt-P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pt-P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𝑠𝑢𝑙𝑐𝑜</m:t>
                            </m:r>
                          </m:sub>
                        </m:sSub>
                        <m:r>
                          <m:rPr>
                            <m:nor/>
                          </m:rPr>
                          <a:rPr lang="pt-PT">
                            <a:effectLst/>
                          </a:rPr>
                          <m:t> </m:t>
                        </m:r>
                      </m:num>
                      <m:den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𝑡𝑟𝑠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>
        <xdr:sp macro="" textlink="">
          <xdr:nvSpPr>
            <xdr:cNvPr id="58" name="CaixaDeTexto 57"/>
            <xdr:cNvSpPr txBox="1"/>
          </xdr:nvSpPr>
          <xdr:spPr>
            <a:xfrm>
              <a:off x="6499832" y="5907641"/>
              <a:ext cx="1902004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𝑄</a:t>
              </a:r>
              <a:r>
                <a:rPr lang="pt-PT" sz="1100" b="0" i="0">
                  <a:latin typeface="Cambria Math" panose="02040503050406030204" pitchFamily="18" charset="0"/>
                </a:rPr>
                <a:t>_𝑠𝑢𝑙𝑐𝑜</a:t>
              </a:r>
              <a:r>
                <a:rPr lang="pt-PT" sz="1100" b="0" i="0">
                  <a:latin typeface="Cambria Math"/>
                </a:rPr>
                <a:t>=</a:t>
              </a:r>
              <a:r>
                <a:rPr lang="pt-PT" sz="1100" b="0" i="0">
                  <a:latin typeface="Cambria Math" panose="02040503050406030204" pitchFamily="18" charset="0"/>
                </a:rPr>
                <a:t>(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𝐷×𝐴_𝑠𝑢𝑙𝑐𝑜 "</a:t>
              </a:r>
              <a:r>
                <a:rPr lang="pt-PT" i="0">
                  <a:effectLst/>
                </a:rPr>
                <a:t> </a:t>
              </a:r>
              <a:r>
                <a:rPr lang="pt-PT" i="0">
                  <a:effectLst/>
                  <a:latin typeface="Cambria Math" panose="02040503050406030204" pitchFamily="18" charset="0"/>
                </a:rPr>
                <a:t>" </a:t>
              </a:r>
              <a:r>
                <a:rPr lang="pt-PT" sz="1100" b="0" i="0">
                  <a:effectLst/>
                  <a:latin typeface="Cambria Math" panose="02040503050406030204" pitchFamily="18" charset="0"/>
                </a:rPr>
                <a:t>)/</a:t>
              </a:r>
              <a:r>
                <a:rPr lang="pt-PT" sz="1100" b="0" i="0">
                  <a:latin typeface="Cambria Math" panose="02040503050406030204" pitchFamily="18" charset="0"/>
                </a:rPr>
                <a:t>𝑡𝑟𝑠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3</xdr:col>
      <xdr:colOff>413820</xdr:colOff>
      <xdr:row>32</xdr:row>
      <xdr:rowOff>85618</xdr:rowOff>
    </xdr:from>
    <xdr:ext cx="1902004" cy="4092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5" name="CaixaDeTexto 54"/>
            <xdr:cNvSpPr txBox="1"/>
          </xdr:nvSpPr>
          <xdr:spPr>
            <a:xfrm>
              <a:off x="4252359" y="5836292"/>
              <a:ext cx="1902004" cy="409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 panose="02040503050406030204" pitchFamily="18" charset="0"/>
                      </a:rPr>
                      <m:t>𝐼𝑟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 panose="02040503050406030204" pitchFamily="18" charset="0"/>
                            <a:ea typeface="Cambria Math"/>
                          </a:rPr>
                          <m:t>𝐷</m:t>
                        </m:r>
                      </m:num>
                      <m:den>
                        <m:r>
                          <a:rPr lang="pt-PT" sz="1100" b="0" i="1">
                            <a:latin typeface="Cambria Math" panose="02040503050406030204" pitchFamily="18" charset="0"/>
                            <a:ea typeface="Cambria Math"/>
                          </a:rPr>
                          <m:t>𝑁𝑏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>
        <xdr:sp macro="" textlink="">
          <xdr:nvSpPr>
            <xdr:cNvPr id="55" name="CaixaDeTexto 54"/>
            <xdr:cNvSpPr txBox="1"/>
          </xdr:nvSpPr>
          <xdr:spPr>
            <a:xfrm>
              <a:off x="4252359" y="5836292"/>
              <a:ext cx="1902004" cy="409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 panose="02040503050406030204" pitchFamily="18" charset="0"/>
                </a:rPr>
                <a:t>𝐼𝑟</a:t>
              </a:r>
              <a:r>
                <a:rPr lang="pt-PT" sz="1100" b="0" i="0">
                  <a:latin typeface="Cambria Math"/>
                </a:rPr>
                <a:t>=</a:t>
              </a:r>
              <a:r>
                <a:rPr lang="pt-PT" sz="1100" b="0" i="0">
                  <a:latin typeface="Cambria Math" panose="02040503050406030204" pitchFamily="18" charset="0"/>
                  <a:ea typeface="Cambria Math"/>
                </a:rPr>
                <a:t>𝐷/𝑁𝑏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4</xdr:col>
      <xdr:colOff>385282</xdr:colOff>
      <xdr:row>34</xdr:row>
      <xdr:rowOff>128428</xdr:rowOff>
    </xdr:from>
    <xdr:ext cx="1783707" cy="4494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6" name="CaixaDeTexto 55"/>
            <xdr:cNvSpPr txBox="1"/>
          </xdr:nvSpPr>
          <xdr:spPr>
            <a:xfrm>
              <a:off x="4830282" y="6250113"/>
              <a:ext cx="1783707" cy="4494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pt-PT" sz="1200" b="0" i="1">
                      <a:latin typeface="Cambria Math" panose="02040503050406030204" pitchFamily="18" charset="0"/>
                    </a:rPr>
                    <m:t>𝑛𝑠𝑑</m:t>
                  </m:r>
                  <m:r>
                    <a:rPr lang="pt-PT" sz="1200" b="0" i="1">
                      <a:latin typeface="Cambria Math"/>
                    </a:rPr>
                    <m:t>=</m:t>
                  </m:r>
                  <m:f>
                    <m:fPr>
                      <m:ctrlPr>
                        <a:rPr lang="pt-PT" sz="12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PT" sz="1200" b="0" i="1">
                          <a:latin typeface="Cambria Math" panose="02040503050406030204" pitchFamily="18" charset="0"/>
                        </a:rPr>
                        <m:t>𝑇𝑟</m:t>
                      </m:r>
                    </m:num>
                    <m:den>
                      <m:r>
                        <a:rPr lang="pt-PT" sz="1200" b="0" i="1">
                          <a:latin typeface="Cambria Math" panose="02040503050406030204" pitchFamily="18" charset="0"/>
                        </a:rPr>
                        <m:t>𝑇𝑟𝑠</m:t>
                      </m:r>
                    </m:den>
                  </m:f>
                </m:oMath>
              </a14:m>
              <a:r>
                <a:rPr lang="pt-PT" sz="1200"/>
                <a:t> </a:t>
              </a:r>
            </a:p>
          </xdr:txBody>
        </xdr:sp>
      </mc:Choice>
      <mc:Fallback>
        <xdr:sp macro="" textlink="">
          <xdr:nvSpPr>
            <xdr:cNvPr id="56" name="CaixaDeTexto 55"/>
            <xdr:cNvSpPr txBox="1"/>
          </xdr:nvSpPr>
          <xdr:spPr>
            <a:xfrm>
              <a:off x="4830282" y="6250113"/>
              <a:ext cx="1783707" cy="4494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pt-PT" sz="1200" b="0" i="0">
                  <a:latin typeface="Cambria Math" panose="02040503050406030204" pitchFamily="18" charset="0"/>
                </a:rPr>
                <a:t>𝑛𝑠𝑑</a:t>
              </a:r>
              <a:r>
                <a:rPr lang="pt-PT" sz="1200" b="0" i="0">
                  <a:latin typeface="Cambria Math"/>
                </a:rPr>
                <a:t>=</a:t>
              </a:r>
              <a:r>
                <a:rPr lang="pt-PT" sz="1200" b="0" i="0">
                  <a:latin typeface="Cambria Math" panose="02040503050406030204" pitchFamily="18" charset="0"/>
                </a:rPr>
                <a:t>𝑇𝑟/𝑇𝑟𝑠</a:t>
              </a:r>
              <a:r>
                <a:rPr lang="pt-PT" sz="1200"/>
                <a:t> </a:t>
              </a:r>
            </a:p>
          </xdr:txBody>
        </xdr:sp>
      </mc:Fallback>
    </mc:AlternateContent>
    <xdr:clientData/>
  </xdr:oneCellAnchor>
  <xdr:oneCellAnchor>
    <xdr:from>
      <xdr:col>4</xdr:col>
      <xdr:colOff>385282</xdr:colOff>
      <xdr:row>36</xdr:row>
      <xdr:rowOff>114157</xdr:rowOff>
    </xdr:from>
    <xdr:ext cx="1783707" cy="4494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1" name="CaixaDeTexto 60"/>
            <xdr:cNvSpPr txBox="1"/>
          </xdr:nvSpPr>
          <xdr:spPr>
            <a:xfrm>
              <a:off x="4830282" y="6606854"/>
              <a:ext cx="1783707" cy="4494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pt-PT" sz="1200" b="0" i="1">
                      <a:latin typeface="Cambria Math" panose="02040503050406030204" pitchFamily="18" charset="0"/>
                    </a:rPr>
                    <m:t>𝑛𝑠</m:t>
                  </m:r>
                  <m:r>
                    <a:rPr lang="pt-PT" sz="1200" b="0" i="1">
                      <a:latin typeface="Cambria Math"/>
                    </a:rPr>
                    <m:t>=</m:t>
                  </m:r>
                  <m:r>
                    <a:rPr lang="pt-PT" sz="1200" b="0" i="1">
                      <a:latin typeface="Cambria Math" panose="02040503050406030204" pitchFamily="18" charset="0"/>
                    </a:rPr>
                    <m:t>𝐼𝑟</m:t>
                  </m:r>
                  <m:r>
                    <a:rPr lang="pt-PT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pt-PT" sz="1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𝑛𝑠𝑑</m:t>
                  </m:r>
                </m:oMath>
              </a14:m>
              <a:r>
                <a:rPr lang="pt-PT" sz="1200"/>
                <a:t> </a:t>
              </a:r>
            </a:p>
          </xdr:txBody>
        </xdr:sp>
      </mc:Choice>
      <mc:Fallback>
        <xdr:sp macro="" textlink="">
          <xdr:nvSpPr>
            <xdr:cNvPr id="61" name="CaixaDeTexto 60"/>
            <xdr:cNvSpPr txBox="1"/>
          </xdr:nvSpPr>
          <xdr:spPr>
            <a:xfrm>
              <a:off x="4830282" y="6606854"/>
              <a:ext cx="1783707" cy="4494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pt-PT" sz="1200" b="0" i="0">
                  <a:latin typeface="Cambria Math" panose="02040503050406030204" pitchFamily="18" charset="0"/>
                </a:rPr>
                <a:t>𝑛𝑠</a:t>
              </a:r>
              <a:r>
                <a:rPr lang="pt-PT" sz="1200" b="0" i="0">
                  <a:latin typeface="Cambria Math"/>
                </a:rPr>
                <a:t>=</a:t>
              </a:r>
              <a:r>
                <a:rPr lang="pt-PT" sz="1200" b="0" i="0">
                  <a:latin typeface="Cambria Math" panose="02040503050406030204" pitchFamily="18" charset="0"/>
                </a:rPr>
                <a:t>𝐼𝑟</a:t>
              </a:r>
              <a:r>
                <a:rPr lang="pt-PT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×𝑛𝑠𝑑</a:t>
              </a:r>
              <a:r>
                <a:rPr lang="pt-PT" sz="1200"/>
                <a:t>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J52"/>
  <sheetViews>
    <sheetView tabSelected="1" zoomScale="89" zoomScaleNormal="89" workbookViewId="0">
      <selection activeCell="C15" sqref="C15"/>
    </sheetView>
  </sheetViews>
  <sheetFormatPr defaultRowHeight="14.5" x14ac:dyDescent="0.35"/>
  <cols>
    <col min="1" max="1" width="37.54296875" customWidth="1"/>
  </cols>
  <sheetData>
    <row r="12" spans="1:3" x14ac:dyDescent="0.35">
      <c r="A12" s="1" t="s">
        <v>0</v>
      </c>
      <c r="B12" s="1">
        <v>200</v>
      </c>
      <c r="C12" t="s">
        <v>2</v>
      </c>
    </row>
    <row r="13" spans="1:3" x14ac:dyDescent="0.35">
      <c r="A13" s="1" t="s">
        <v>1</v>
      </c>
      <c r="B13" s="1">
        <v>500</v>
      </c>
      <c r="C13" t="s">
        <v>2</v>
      </c>
    </row>
    <row r="14" spans="1:3" x14ac:dyDescent="0.35">
      <c r="A14" s="1" t="s">
        <v>44</v>
      </c>
      <c r="B14" s="1">
        <f>B12*B13/10000</f>
        <v>10</v>
      </c>
      <c r="C14" t="s">
        <v>45</v>
      </c>
    </row>
    <row r="15" spans="1:3" x14ac:dyDescent="0.35">
      <c r="A15" s="1" t="s">
        <v>6</v>
      </c>
      <c r="B15" s="1">
        <v>0.9</v>
      </c>
      <c r="C15" t="s">
        <v>2</v>
      </c>
    </row>
    <row r="16" spans="1:3" x14ac:dyDescent="0.35">
      <c r="A16" t="s">
        <v>4</v>
      </c>
      <c r="C16" s="2"/>
    </row>
    <row r="17" spans="1:3" x14ac:dyDescent="0.35">
      <c r="A17" s="1" t="s">
        <v>3</v>
      </c>
      <c r="B17" s="1">
        <v>20</v>
      </c>
      <c r="C17" t="s">
        <v>5</v>
      </c>
    </row>
    <row r="18" spans="1:3" x14ac:dyDescent="0.35">
      <c r="A18" s="1" t="s">
        <v>26</v>
      </c>
      <c r="B18" s="1">
        <v>30</v>
      </c>
      <c r="C18" t="s">
        <v>7</v>
      </c>
    </row>
    <row r="20" spans="1:3" x14ac:dyDescent="0.35">
      <c r="A20" s="1" t="s">
        <v>21</v>
      </c>
      <c r="B20" s="1">
        <v>7</v>
      </c>
      <c r="C20" t="s">
        <v>12</v>
      </c>
    </row>
    <row r="21" spans="1:3" x14ac:dyDescent="0.35">
      <c r="A21" s="1" t="s">
        <v>20</v>
      </c>
      <c r="B21" s="1">
        <f>B20*10000/(24*3600)</f>
        <v>0.81018518518518523</v>
      </c>
      <c r="C21" t="s">
        <v>46</v>
      </c>
    </row>
    <row r="22" spans="1:3" x14ac:dyDescent="0.35">
      <c r="A22" s="1" t="s">
        <v>18</v>
      </c>
      <c r="B22" s="1">
        <v>0.7</v>
      </c>
    </row>
    <row r="23" spans="1:3" x14ac:dyDescent="0.35">
      <c r="A23" t="s">
        <v>19</v>
      </c>
      <c r="B23">
        <f>B20/B22</f>
        <v>10</v>
      </c>
      <c r="C23" t="s">
        <v>12</v>
      </c>
    </row>
    <row r="24" spans="1:3" x14ac:dyDescent="0.35">
      <c r="A24" t="s">
        <v>19</v>
      </c>
      <c r="B24">
        <f>B21/0.7</f>
        <v>1.1574074074074074</v>
      </c>
      <c r="C24" t="s">
        <v>46</v>
      </c>
    </row>
    <row r="25" spans="1:3" x14ac:dyDescent="0.35">
      <c r="A25" t="s">
        <v>37</v>
      </c>
      <c r="B25">
        <f>B18/B17</f>
        <v>1.5</v>
      </c>
      <c r="C25" t="s">
        <v>8</v>
      </c>
    </row>
    <row r="26" spans="1:3" x14ac:dyDescent="0.35">
      <c r="A26" t="s">
        <v>39</v>
      </c>
    </row>
    <row r="27" spans="1:3" x14ac:dyDescent="0.35">
      <c r="A27" s="1" t="s">
        <v>42</v>
      </c>
      <c r="B27" s="1">
        <v>12</v>
      </c>
      <c r="C27" t="s">
        <v>8</v>
      </c>
    </row>
    <row r="28" spans="1:3" x14ac:dyDescent="0.35">
      <c r="A28" t="s">
        <v>41</v>
      </c>
      <c r="B28">
        <f>B27/B25</f>
        <v>8</v>
      </c>
    </row>
    <row r="29" spans="1:3" x14ac:dyDescent="0.35">
      <c r="A29" t="s">
        <v>40</v>
      </c>
      <c r="B29">
        <f>30/10</f>
        <v>3</v>
      </c>
      <c r="C29" t="s">
        <v>11</v>
      </c>
    </row>
    <row r="30" spans="1:3" x14ac:dyDescent="0.35">
      <c r="A30" t="s">
        <v>43</v>
      </c>
      <c r="B30">
        <f>B28*3</f>
        <v>24</v>
      </c>
    </row>
    <row r="31" spans="1:3" x14ac:dyDescent="0.35">
      <c r="A31" t="s">
        <v>33</v>
      </c>
    </row>
    <row r="32" spans="1:3" x14ac:dyDescent="0.35">
      <c r="A32" t="s">
        <v>9</v>
      </c>
      <c r="B32">
        <f>B13/B15</f>
        <v>555.55555555555554</v>
      </c>
      <c r="C32">
        <f>C33*24</f>
        <v>552</v>
      </c>
    </row>
    <row r="33" spans="1:10" x14ac:dyDescent="0.35">
      <c r="A33" t="s">
        <v>10</v>
      </c>
      <c r="B33">
        <f>B32/24</f>
        <v>23.148148148148149</v>
      </c>
      <c r="C33">
        <v>23</v>
      </c>
    </row>
    <row r="34" spans="1:10" x14ac:dyDescent="0.35">
      <c r="A34" t="s">
        <v>29</v>
      </c>
      <c r="B34">
        <f>B15*B12</f>
        <v>180</v>
      </c>
      <c r="C34" t="s">
        <v>22</v>
      </c>
    </row>
    <row r="35" spans="1:10" x14ac:dyDescent="0.35">
      <c r="A35" t="s">
        <v>30</v>
      </c>
      <c r="B35">
        <f>B18*B34/(B25*3600)</f>
        <v>1</v>
      </c>
      <c r="C35" t="s">
        <v>13</v>
      </c>
    </row>
    <row r="36" spans="1:10" x14ac:dyDescent="0.35">
      <c r="A36" t="s">
        <v>31</v>
      </c>
      <c r="B36">
        <f>B35*C33</f>
        <v>23</v>
      </c>
      <c r="C36" t="s">
        <v>13</v>
      </c>
      <c r="I36" t="s">
        <v>28</v>
      </c>
      <c r="J36" t="s">
        <v>13</v>
      </c>
    </row>
    <row r="37" spans="1:10" x14ac:dyDescent="0.35">
      <c r="A37" t="s">
        <v>32</v>
      </c>
      <c r="B37">
        <f>B36</f>
        <v>23</v>
      </c>
      <c r="C37" t="s">
        <v>13</v>
      </c>
      <c r="I37" t="s">
        <v>23</v>
      </c>
      <c r="J37" t="s">
        <v>24</v>
      </c>
    </row>
    <row r="38" spans="1:10" x14ac:dyDescent="0.35">
      <c r="I38" t="s">
        <v>25</v>
      </c>
      <c r="J38" t="s">
        <v>22</v>
      </c>
    </row>
    <row r="39" spans="1:10" x14ac:dyDescent="0.35">
      <c r="I39" t="s">
        <v>38</v>
      </c>
      <c r="J39" t="s">
        <v>27</v>
      </c>
    </row>
    <row r="40" spans="1:10" x14ac:dyDescent="0.35">
      <c r="A40" t="s">
        <v>34</v>
      </c>
    </row>
    <row r="41" spans="1:10" ht="16.5" x14ac:dyDescent="0.35">
      <c r="A41" t="s">
        <v>15</v>
      </c>
      <c r="B41">
        <f>(B12*B13)/24</f>
        <v>4166.666666666667</v>
      </c>
      <c r="C41" t="s">
        <v>16</v>
      </c>
    </row>
    <row r="42" spans="1:10" x14ac:dyDescent="0.35">
      <c r="A42" t="s">
        <v>36</v>
      </c>
      <c r="B42">
        <f>B21*(B12*B13/10000)*24/12*1/B22</f>
        <v>23.148148148148152</v>
      </c>
      <c r="C42" t="s">
        <v>12</v>
      </c>
      <c r="E42" s="3"/>
    </row>
    <row r="43" spans="1:10" x14ac:dyDescent="0.35">
      <c r="A43" t="s">
        <v>14</v>
      </c>
      <c r="B43">
        <f>B42</f>
        <v>23.148148148148152</v>
      </c>
      <c r="C43" t="s">
        <v>13</v>
      </c>
    </row>
    <row r="44" spans="1:10" x14ac:dyDescent="0.35">
      <c r="A44" t="s">
        <v>17</v>
      </c>
      <c r="B44">
        <f>B43/C33</f>
        <v>1.0064412238325284</v>
      </c>
      <c r="C44" t="s">
        <v>13</v>
      </c>
    </row>
    <row r="46" spans="1:10" x14ac:dyDescent="0.35">
      <c r="A46" t="s">
        <v>35</v>
      </c>
    </row>
    <row r="52" spans="2:2" x14ac:dyDescent="0.35">
      <c r="B5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jlteixeira</dc:creator>
  <cp:lastModifiedBy>jlteixeira</cp:lastModifiedBy>
  <dcterms:created xsi:type="dcterms:W3CDTF">2012-12-05T11:09:54Z</dcterms:created>
  <dcterms:modified xsi:type="dcterms:W3CDTF">2016-12-09T14:48:30Z</dcterms:modified>
</cp:coreProperties>
</file>